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020" windowHeight="12120" activeTab="1"/>
  </bookViews>
  <sheets>
    <sheet name="стр.1" sheetId="1" r:id="rId1"/>
    <sheet name="стр.2_5" sheetId="2" r:id="rId2"/>
    <sheet name="норматив по субвенции" sheetId="3" r:id="rId3"/>
  </sheets>
  <externalReferences>
    <externalReference r:id="rId6"/>
  </externalReferences>
  <definedNames>
    <definedName name="_xlnm.Print_Area" localSheetId="0">'стр.1'!$A$1:$EG$49</definedName>
    <definedName name="_xlnm.Print_Area" localSheetId="1">'стр.2_5'!$A$1:$FC$187</definedName>
  </definedNames>
  <calcPr fullCalcOnLoad="1"/>
</workbook>
</file>

<file path=xl/sharedStrings.xml><?xml version="1.0" encoding="utf-8"?>
<sst xmlns="http://schemas.openxmlformats.org/spreadsheetml/2006/main" count="328" uniqueCount="196">
  <si>
    <t>№ 
п/п</t>
  </si>
  <si>
    <t>в том числе: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</si>
  <si>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</si>
  <si>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</si>
  <si>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</si>
  <si>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</si>
  <si>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</si>
  <si>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Расчеты (обоснования) к плану финансово-хозяйственной деятельности государственного (муниципального) учреждения</t>
  </si>
  <si>
    <t>Наименование расходов</t>
  </si>
  <si>
    <t>Сумма, руб. 
(гр. 3 x гр. 4 x 
гр. 5)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</si>
  <si>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</si>
  <si>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</si>
  <si>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</si>
  <si>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</si>
  <si>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Сумма 
взноса, 
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</si>
  <si>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</si>
  <si>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</si>
  <si>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</si>
  <si>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</si>
  <si>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</si>
  <si>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</si>
  <si>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</si>
  <si>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</si>
  <si>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</si>
  <si>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</si>
  <si>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</si>
  <si>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</si>
  <si>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</si>
  <si>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</si>
  <si>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</si>
  <si>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</si>
  <si>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</si>
  <si>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</si>
  <si>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</si>
  <si>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</si>
  <si>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</si>
  <si>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</si>
  <si>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Наименование показателя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</si>
  <si>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</si>
  <si>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</si>
  <si>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</si>
  <si>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</si>
  <si>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</si>
  <si>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</si>
  <si>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</si>
  <si>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</si>
  <si>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Тариф 
(с учетом НДС), руб.</t>
  </si>
  <si>
    <t>Индексация, 
%</t>
  </si>
  <si>
    <t>Количество</t>
  </si>
  <si>
    <t>Объект</t>
  </si>
  <si>
    <t>Количество 
работ 
(услуг)</t>
  </si>
  <si>
    <t>Наименование государственного внебюджетного фонда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</si>
  <si>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</si>
  <si>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244 - Прочая закупка товаров, работ, услуг для обеспечения государственных муниципальных нужд</t>
  </si>
  <si>
    <t>Субсидии на финансовое обеспечение выполнения государственного</t>
  </si>
  <si>
    <t>Организация видеотрансляции процедур проведения ЕГЭ</t>
  </si>
  <si>
    <t>4</t>
  </si>
  <si>
    <t>(муниципального) задания из бюджета субъекта РФ, местного бюджета</t>
  </si>
  <si>
    <t>5</t>
  </si>
  <si>
    <t xml:space="preserve">Интернет </t>
  </si>
  <si>
    <t xml:space="preserve">321 - соцальные и иные выплаты  </t>
  </si>
  <si>
    <t xml:space="preserve">количество </t>
  </si>
  <si>
    <t xml:space="preserve">Размер услуги </t>
  </si>
  <si>
    <t>Организация отдыха и оздоровления и занятости детей и подростков (путевки)</t>
  </si>
  <si>
    <t xml:space="preserve">851 - уплата налога на имущество организаций и земельного налога </t>
  </si>
  <si>
    <t xml:space="preserve">Налог на имущество </t>
  </si>
  <si>
    <t xml:space="preserve">852 - уплата налога на имущество организаций и земельного налога </t>
  </si>
  <si>
    <t>3. 1. Расчет (обоснование) расходов на уплату налога на имущество</t>
  </si>
  <si>
    <t>3. 2. Расчет (обоснование) расходов на уплату прочих расходов</t>
  </si>
  <si>
    <t xml:space="preserve">Транспортный налог </t>
  </si>
  <si>
    <t>3. 3. Расчет (обоснование) расходов на уплату налога на имущество</t>
  </si>
  <si>
    <t>853 - уплата иных платежей</t>
  </si>
  <si>
    <t xml:space="preserve">Количество требований </t>
  </si>
  <si>
    <t xml:space="preserve">Электроэнергия </t>
  </si>
  <si>
    <t>Услуги за провед. предрейсового ТС</t>
  </si>
  <si>
    <t>Услуга мониторинга по контролю за подвиж объектами</t>
  </si>
  <si>
    <t xml:space="preserve">Технический  осмотр транспортных средств </t>
  </si>
  <si>
    <t>6</t>
  </si>
  <si>
    <t>7</t>
  </si>
  <si>
    <t>Вып-ие работ по проверке кач. сост огнезащ обработке</t>
  </si>
  <si>
    <t>Дератизация помещений</t>
  </si>
  <si>
    <t>8</t>
  </si>
  <si>
    <t>Тех.обсл.объект.оборуд. системы Стрелец-Мониторинг</t>
  </si>
  <si>
    <t>Ремонт оборуд GPS/ГЛОНАСС</t>
  </si>
  <si>
    <t>9</t>
  </si>
  <si>
    <t>10</t>
  </si>
  <si>
    <t>Калибровка оборудования Тахограф</t>
  </si>
  <si>
    <t>Платные услуги в области метрологии, стандарт. и испытаний</t>
  </si>
  <si>
    <t>Огнезащитн.покрытие мет.констр</t>
  </si>
  <si>
    <t>Изготовление эл-цифров. Подписи</t>
  </si>
  <si>
    <t>Охрана</t>
  </si>
  <si>
    <t>Предрейсовый мед осмотр</t>
  </si>
  <si>
    <t xml:space="preserve"> Оценка. Нежилые помещение.</t>
  </si>
  <si>
    <t>Страховка автобуса ОСАГО</t>
  </si>
  <si>
    <t xml:space="preserve">Програмное обеспечение для компьютеров </t>
  </si>
  <si>
    <t>Оплата за обучение по программе (закупкам)</t>
  </si>
  <si>
    <t>Бланк аттестата, бланк приложения</t>
  </si>
  <si>
    <t xml:space="preserve">Итого средства местного бюджета : </t>
  </si>
  <si>
    <t>Учебные расходы (1 ступень обучения)</t>
  </si>
  <si>
    <t>Учебные расходы (2 ступень обучения)</t>
  </si>
  <si>
    <t>Учебные расходы (3 ступень обучения)</t>
  </si>
  <si>
    <t>Стоимость 
работ (услуг), 
руб.(областной бюджет)</t>
  </si>
  <si>
    <t>Стоимость 
работ (услуг), 
руб.(местный бюджет)</t>
  </si>
  <si>
    <t>Сумма, руб.  (областной бюджет)(гр. 3 x гр. 4 x гр.5)</t>
  </si>
  <si>
    <t>Сумма, руб. (местный бюджет) 
(гр. 3 x гр. 4 x 
гр. 5)</t>
  </si>
  <si>
    <t>Сумма, руб (местный бюджет)</t>
  </si>
  <si>
    <t>Сумма, руб(местный бюджет)</t>
  </si>
  <si>
    <t>Сумма исчисленного 
налога, подлежащего 
уплате, руб. 
(гр. 3 x гр. 4 / 100)(местный бюджет)</t>
  </si>
  <si>
    <t>Общая сумма выплат, руб.  (местный бюджет)
(гр. 3 x гр. 4)</t>
  </si>
  <si>
    <t>Общая сумма выплат, руб.  (областной бюджет)
(гр. 3 x гр. 4)</t>
  </si>
  <si>
    <t>111 - Фонд оплаты труда учреждений</t>
  </si>
  <si>
    <t xml:space="preserve">(муниципального) задания из бюджета субъекта РФ, областной бюджет </t>
  </si>
  <si>
    <t xml:space="preserve">Наименование    
показателя
</t>
  </si>
  <si>
    <t xml:space="preserve">Ед.
измерения
Единица 
измерения
</t>
  </si>
  <si>
    <t xml:space="preserve">1 кл ФГОС
</t>
  </si>
  <si>
    <t xml:space="preserve">2-4 кл ФГОС
</t>
  </si>
  <si>
    <t xml:space="preserve">  5-9 кл ФГОС
</t>
  </si>
  <si>
    <t>Всего 
за год</t>
  </si>
  <si>
    <t xml:space="preserve">Количество единиц  оказания            
муниципальной  услуги (выполнения  работы)  
</t>
  </si>
  <si>
    <t>чел.</t>
  </si>
  <si>
    <t xml:space="preserve">Количество условных единиц  оказания            
муниципальной  услуги (выполнения  работы)  
</t>
  </si>
  <si>
    <t xml:space="preserve">Норматив затрат на  оказание            
муниципальной услуги    (выполнение  работы)
</t>
  </si>
  <si>
    <t>руб.</t>
  </si>
  <si>
    <t>коэф.</t>
  </si>
  <si>
    <t xml:space="preserve">Объем финансового обеспечения  выполнения  муниципального  задания </t>
  </si>
  <si>
    <t>Субсидии, предостовляемые в соответствии с абзацем вторым п.1 ст78.1 БК РФ(иные цели)</t>
  </si>
  <si>
    <t>местный бюджет</t>
  </si>
  <si>
    <t xml:space="preserve">Услуги связи </t>
  </si>
  <si>
    <t xml:space="preserve">Вода </t>
  </si>
  <si>
    <t xml:space="preserve">Продукты питания, летняя площадка </t>
  </si>
  <si>
    <t xml:space="preserve">Гюрюче-смазочные материалы </t>
  </si>
  <si>
    <t>Субвенции (прочие)</t>
  </si>
  <si>
    <t xml:space="preserve">Периодический медицинский осмотр </t>
  </si>
  <si>
    <t xml:space="preserve">Учебные расходы (2 степень обучения) </t>
  </si>
  <si>
    <t xml:space="preserve">Учебные расходы (3 степень обучения) </t>
  </si>
  <si>
    <t xml:space="preserve">Пени за несвоевременную оплату взносов </t>
  </si>
  <si>
    <t xml:space="preserve">Закупка учебников, из них: </t>
  </si>
  <si>
    <t>Средняя стоимость, м.б., руб.</t>
  </si>
  <si>
    <t>Средняя стоимость, обл.б., руб.</t>
  </si>
  <si>
    <t>Молоко (1 ступень)</t>
  </si>
  <si>
    <t>Молоко (школьное питание)</t>
  </si>
  <si>
    <t xml:space="preserve">Директор </t>
  </si>
  <si>
    <t xml:space="preserve">№
п/п
</t>
  </si>
  <si>
    <t>Должность, группа должностей</t>
  </si>
  <si>
    <t xml:space="preserve">Источник финансирования </t>
  </si>
  <si>
    <t xml:space="preserve">Административно-управленческий, педагогический, вспомогательный персонал </t>
  </si>
  <si>
    <t xml:space="preserve">областной бюджет </t>
  </si>
  <si>
    <t>Оплата труда всего за 1 месяц (гр4+гр5)</t>
  </si>
  <si>
    <t>4. Расчет (обоснование) расходов на закупку товаров, работ, услуг</t>
  </si>
  <si>
    <t>4.1. Расчет (обоснование) расходов на оплату услуг связи</t>
  </si>
  <si>
    <t>4.2. Расчет (обоснование) расходов на оплату коммунальных услуг</t>
  </si>
  <si>
    <t>4.3. Расчет (обоснование) расходов на оплату работ, услуг по содержанию имущества</t>
  </si>
  <si>
    <t>Предрейсовый техосмотр</t>
  </si>
  <si>
    <t xml:space="preserve">Техобслуживание пожарной сигнализации </t>
  </si>
  <si>
    <t>Районные программы ("Патриоты", "Одаренные дети")</t>
  </si>
  <si>
    <t>Прочее</t>
  </si>
  <si>
    <t>Источник финансового обеспечения: субсидии на выполнение муниципального задания</t>
  </si>
  <si>
    <t>119 - Взносы по обязательному социальному страхованию на выплаты по оплате труда работников и иные выплаты работникам учреждений</t>
  </si>
  <si>
    <t>1.3. Расчеты (обоснования) иных выплат работникам</t>
  </si>
  <si>
    <t>Прочие выплаты работникам за 2 половину декабря 2019 года (областной бюджет)</t>
  </si>
  <si>
    <t>Газоснабжение</t>
  </si>
  <si>
    <t>проверка дымоходов и вентиляции,</t>
  </si>
  <si>
    <t>Молоко (ГПД)</t>
  </si>
  <si>
    <t>Расчеты (обоснования) норматива по субвенции из областного бюджета МБОУ "ООШ с.Большой Содом"</t>
  </si>
  <si>
    <t xml:space="preserve">Приложения № 2 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31 августа 2018г. № 186н
</t>
  </si>
  <si>
    <t>1. Расчеты (обоснования) выплат персоналу (строка 2110)</t>
  </si>
  <si>
    <t>Оплата труда за                 1 месяц, руб                      (на основании тарификации от 01.09.2020 г.)</t>
  </si>
  <si>
    <t>Доведение до МРОТ (на основании тарификации от 01.09.2020 г.)</t>
  </si>
  <si>
    <t>Оплата труда за год (гр6 х 12)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</si>
  <si>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</si>
  <si>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1.2.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</si>
  <si>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(муниципального) задания из бюджета субъекта РФ</t>
  </si>
  <si>
    <t>Сумма, руб.  (местный бюджет)
(гр. 3 x гр. 4 x 1000 )</t>
  </si>
  <si>
    <t>4.3. Расчет (обоснование) расходов на оплату прочих работ, услуг</t>
  </si>
  <si>
    <t>Обслуживание систем пожарной сигнализации  и др.</t>
  </si>
  <si>
    <t>4.4. Расчет (обоснование) расходов на приобретение основных средств, материальных запасов</t>
  </si>
  <si>
    <t xml:space="preserve">Сумма, руб.  (областной бюджет)
</t>
  </si>
  <si>
    <t xml:space="preserve">Сумма, руб. (местный бюджет)
</t>
  </si>
  <si>
    <t>Е.А. Разделкина</t>
  </si>
  <si>
    <t>Врио руководителя МУ "ЦО УО БК МР"</t>
  </si>
  <si>
    <t>Е.Э. Казанцева</t>
  </si>
  <si>
    <t xml:space="preserve">Учебные расходы </t>
  </si>
  <si>
    <t>Горячее питание</t>
  </si>
  <si>
    <t>Повышающий коэффициент (ПриказУправления образования Администррации Базарно-Карабулакского  муниципального района от 03.09.2020г №152)</t>
  </si>
  <si>
    <t>Субсидии на финансовое обеспечение выполнения муниципального задания из бюджета субъекта РФ</t>
  </si>
  <si>
    <t xml:space="preserve">Административно-управленческий, воспитательный персонал </t>
  </si>
  <si>
    <t>Вспомогательный персонал</t>
  </si>
  <si>
    <t>областной бюджет</t>
  </si>
  <si>
    <t>Размер базы 
для начисления страховых взносов</t>
  </si>
  <si>
    <t>Антивирус, цифровая электронная подпись</t>
  </si>
  <si>
    <t>Питание</t>
  </si>
  <si>
    <t>Питание (софинансирование)</t>
  </si>
  <si>
    <t>Игрушки</t>
  </si>
  <si>
    <t>Медикаменты</t>
  </si>
  <si>
    <t>Мягкий инвентарь</t>
  </si>
  <si>
    <t>Муниципальное бюджетное общеобразовательное учреждение "Основная общеобразовательная школа с. Большой Содом   Базарно-Карабулакского муниципального района Саратовской области", структурное подразделение - детский сад муниципального бюджетного общеобразовательного учреждения "Основная общеобразовательная школа с. Большой Содом   Базарно-Карабулакского муниципального района Саратовской области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</si>
</sst>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 ;\-#,##0.00\ "/>
    <numFmt numFmtId="178" formatCode="0.0000"/>
    <numFmt numFmtId="179" formatCode="0.00000"/>
  </numFmts>
  <fonts count="6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171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NumberFormat="1" applyFont="1" applyBorder="1" applyAlignment="1">
      <alignment vertical="top" wrapText="1"/>
    </xf>
    <xf numFmtId="0" fontId="5" fillId="0" borderId="0" xfId="0" applyNumberFormat="1" applyFont="1" applyFill="1" applyBorder="1" applyAlignment="1">
      <alignment horizontal="center"/>
    </xf>
    <xf numFmtId="0" fontId="1" fillId="9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1" fillId="0" borderId="14" xfId="0" applyNumberFormat="1" applyFont="1" applyBorder="1" applyAlignment="1">
      <alignment horizontal="left"/>
    </xf>
    <xf numFmtId="0" fontId="56" fillId="33" borderId="15" xfId="0" applyNumberFormat="1" applyFont="1" applyFill="1" applyBorder="1" applyAlignment="1">
      <alignment horizontal="center" vertical="top"/>
    </xf>
    <xf numFmtId="0" fontId="56" fillId="33" borderId="0" xfId="0" applyNumberFormat="1" applyFont="1" applyFill="1" applyBorder="1" applyAlignment="1">
      <alignment horizontal="center" vertical="top"/>
    </xf>
    <xf numFmtId="0" fontId="56" fillId="33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Border="1" applyAlignment="1">
      <alignment horizontal="left"/>
    </xf>
    <xf numFmtId="0" fontId="57" fillId="33" borderId="0" xfId="0" applyNumberFormat="1" applyFont="1" applyFill="1" applyBorder="1" applyAlignment="1">
      <alignment horizontal="center" vertical="center" wrapText="1"/>
    </xf>
    <xf numFmtId="0" fontId="57" fillId="33" borderId="0" xfId="0" applyNumberFormat="1" applyFont="1" applyFill="1" applyBorder="1" applyAlignment="1">
      <alignment horizontal="center" vertical="top"/>
    </xf>
    <xf numFmtId="0" fontId="57" fillId="33" borderId="0" xfId="0" applyNumberFormat="1" applyFont="1" applyFill="1" applyBorder="1" applyAlignment="1">
      <alignment horizontal="center" vertical="center"/>
    </xf>
    <xf numFmtId="0" fontId="58" fillId="33" borderId="0" xfId="0" applyNumberFormat="1" applyFont="1" applyFill="1" applyBorder="1" applyAlignment="1">
      <alignment horizontal="center" vertical="center"/>
    </xf>
    <xf numFmtId="0" fontId="57" fillId="33" borderId="0" xfId="0" applyNumberFormat="1" applyFont="1" applyFill="1" applyBorder="1" applyAlignment="1">
      <alignment horizontal="left"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left" vertical="center" wrapText="1"/>
    </xf>
    <xf numFmtId="0" fontId="1" fillId="33" borderId="16" xfId="0" applyNumberFormat="1" applyFont="1" applyFill="1" applyBorder="1" applyAlignment="1">
      <alignment horizontal="left" vertical="center" wrapText="1"/>
    </xf>
    <xf numFmtId="0" fontId="1" fillId="33" borderId="17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/>
    </xf>
    <xf numFmtId="171" fontId="1" fillId="33" borderId="12" xfId="60" applyFont="1" applyFill="1" applyBorder="1" applyAlignment="1">
      <alignment horizontal="center" vertical="center"/>
    </xf>
    <xf numFmtId="171" fontId="1" fillId="33" borderId="10" xfId="60" applyFont="1" applyFill="1" applyBorder="1" applyAlignment="1">
      <alignment horizontal="center" vertical="center"/>
    </xf>
    <xf numFmtId="171" fontId="1" fillId="33" borderId="18" xfId="60" applyFont="1" applyFill="1" applyBorder="1" applyAlignment="1">
      <alignment horizontal="center" vertical="center"/>
    </xf>
    <xf numFmtId="171" fontId="1" fillId="0" borderId="0" xfId="60" applyFont="1" applyFill="1" applyBorder="1" applyAlignment="1">
      <alignment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171" fontId="1" fillId="33" borderId="12" xfId="60" applyFont="1" applyFill="1" applyBorder="1" applyAlignment="1">
      <alignment horizontal="center" vertical="center"/>
    </xf>
    <xf numFmtId="171" fontId="1" fillId="33" borderId="10" xfId="60" applyFont="1" applyFill="1" applyBorder="1" applyAlignment="1">
      <alignment horizontal="center" vertical="center"/>
    </xf>
    <xf numFmtId="171" fontId="1" fillId="33" borderId="18" xfId="60" applyFont="1" applyFill="1" applyBorder="1" applyAlignment="1">
      <alignment horizontal="center" vertical="center"/>
    </xf>
    <xf numFmtId="171" fontId="1" fillId="33" borderId="12" xfId="60" applyFont="1" applyFill="1" applyBorder="1" applyAlignment="1">
      <alignment horizontal="center" vertical="center" wrapText="1"/>
    </xf>
    <xf numFmtId="171" fontId="1" fillId="33" borderId="10" xfId="60" applyFont="1" applyFill="1" applyBorder="1" applyAlignment="1">
      <alignment horizontal="center" vertical="center" wrapText="1"/>
    </xf>
    <xf numFmtId="171" fontId="1" fillId="33" borderId="18" xfId="60" applyFont="1" applyFill="1" applyBorder="1" applyAlignment="1">
      <alignment horizontal="center" vertical="center" wrapText="1"/>
    </xf>
    <xf numFmtId="171" fontId="9" fillId="33" borderId="12" xfId="60" applyFont="1" applyFill="1" applyBorder="1" applyAlignment="1">
      <alignment horizontal="center" vertical="center" wrapText="1"/>
    </xf>
    <xf numFmtId="171" fontId="9" fillId="33" borderId="10" xfId="60" applyFont="1" applyFill="1" applyBorder="1" applyAlignment="1">
      <alignment horizontal="center" vertical="center" wrapText="1"/>
    </xf>
    <xf numFmtId="171" fontId="9" fillId="33" borderId="18" xfId="60" applyFont="1" applyFill="1" applyBorder="1" applyAlignment="1">
      <alignment horizontal="center" vertical="center" wrapText="1"/>
    </xf>
    <xf numFmtId="171" fontId="11" fillId="33" borderId="12" xfId="60" applyFont="1" applyFill="1" applyBorder="1" applyAlignment="1">
      <alignment horizontal="center" vertical="center"/>
    </xf>
    <xf numFmtId="171" fontId="11" fillId="33" borderId="10" xfId="60" applyFont="1" applyFill="1" applyBorder="1" applyAlignment="1">
      <alignment horizontal="center" vertical="center"/>
    </xf>
    <xf numFmtId="171" fontId="11" fillId="33" borderId="18" xfId="60" applyFont="1" applyFill="1" applyBorder="1" applyAlignment="1">
      <alignment horizontal="center" vertical="center"/>
    </xf>
    <xf numFmtId="4" fontId="11" fillId="33" borderId="18" xfId="0" applyNumberFormat="1" applyFont="1" applyFill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center" vertical="top" wrapText="1"/>
    </xf>
    <xf numFmtId="0" fontId="11" fillId="33" borderId="18" xfId="0" applyNumberFormat="1" applyFont="1" applyFill="1" applyBorder="1" applyAlignment="1">
      <alignment horizontal="center" vertical="top" wrapText="1"/>
    </xf>
    <xf numFmtId="0" fontId="11" fillId="33" borderId="12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18" xfId="0" applyNumberFormat="1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center" vertical="center"/>
    </xf>
    <xf numFmtId="171" fontId="11" fillId="33" borderId="12" xfId="60" applyFont="1" applyFill="1" applyBorder="1" applyAlignment="1">
      <alignment horizontal="center" vertical="center"/>
    </xf>
    <xf numFmtId="171" fontId="11" fillId="33" borderId="10" xfId="60" applyFont="1" applyFill="1" applyBorder="1" applyAlignment="1">
      <alignment horizontal="center" vertical="center"/>
    </xf>
    <xf numFmtId="171" fontId="11" fillId="33" borderId="18" xfId="60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8" xfId="0" applyNumberFormat="1" applyFont="1" applyFill="1" applyBorder="1" applyAlignment="1">
      <alignment horizontal="center" vertical="center" wrapText="1"/>
    </xf>
    <xf numFmtId="171" fontId="12" fillId="33" borderId="15" xfId="60" applyFont="1" applyFill="1" applyBorder="1" applyAlignment="1">
      <alignment horizontal="center" vertical="top"/>
    </xf>
    <xf numFmtId="0" fontId="1" fillId="33" borderId="0" xfId="0" applyNumberFormat="1" applyFont="1" applyFill="1" applyBorder="1" applyAlignment="1">
      <alignment horizontal="center" vertical="center"/>
    </xf>
    <xf numFmtId="0" fontId="58" fillId="33" borderId="0" xfId="0" applyNumberFormat="1" applyFont="1" applyFill="1" applyBorder="1" applyAlignment="1">
      <alignment horizontal="center" vertical="center"/>
    </xf>
    <xf numFmtId="0" fontId="57" fillId="33" borderId="0" xfId="0" applyNumberFormat="1" applyFont="1" applyFill="1" applyBorder="1" applyAlignment="1">
      <alignment horizontal="center" vertical="top"/>
    </xf>
    <xf numFmtId="0" fontId="57" fillId="33" borderId="0" xfId="0" applyNumberFormat="1" applyFont="1" applyFill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lef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18" xfId="0" applyNumberFormat="1" applyFont="1" applyFill="1" applyBorder="1" applyAlignment="1">
      <alignment horizontal="left" vertical="top" wrapText="1"/>
    </xf>
    <xf numFmtId="49" fontId="58" fillId="33" borderId="0" xfId="0" applyNumberFormat="1" applyFont="1" applyFill="1" applyBorder="1" applyAlignment="1">
      <alignment horizontal="right" vertical="center"/>
    </xf>
    <xf numFmtId="0" fontId="57" fillId="33" borderId="0" xfId="0" applyNumberFormat="1" applyFont="1" applyFill="1" applyBorder="1" applyAlignment="1">
      <alignment horizontal="center" vertical="center"/>
    </xf>
    <xf numFmtId="2" fontId="57" fillId="33" borderId="0" xfId="0" applyNumberFormat="1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right"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top"/>
    </xf>
    <xf numFmtId="2" fontId="1" fillId="33" borderId="0" xfId="0" applyNumberFormat="1" applyFont="1" applyFill="1" applyBorder="1" applyAlignment="1">
      <alignment horizontal="center" vertical="top"/>
    </xf>
    <xf numFmtId="0" fontId="11" fillId="0" borderId="16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8" xfId="0" applyNumberFormat="1" applyFont="1" applyBorder="1" applyAlignment="1">
      <alignment horizontal="center" vertical="top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33" borderId="16" xfId="0" applyNumberFormat="1" applyFont="1" applyFill="1" applyBorder="1" applyAlignment="1">
      <alignment horizontal="center" vertical="center"/>
    </xf>
    <xf numFmtId="0" fontId="11" fillId="33" borderId="13" xfId="0" applyNumberFormat="1" applyFont="1" applyFill="1" applyBorder="1" applyAlignment="1">
      <alignment horizontal="center" vertical="center"/>
    </xf>
    <xf numFmtId="0" fontId="11" fillId="33" borderId="19" xfId="0" applyNumberFormat="1" applyFont="1" applyFill="1" applyBorder="1" applyAlignment="1">
      <alignment horizontal="center" vertical="center"/>
    </xf>
    <xf numFmtId="0" fontId="11" fillId="33" borderId="17" xfId="0" applyNumberFormat="1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center" vertical="center"/>
    </xf>
    <xf numFmtId="0" fontId="11" fillId="33" borderId="21" xfId="0" applyNumberFormat="1" applyFont="1" applyFill="1" applyBorder="1" applyAlignment="1">
      <alignment horizontal="center" vertical="center"/>
    </xf>
    <xf numFmtId="171" fontId="11" fillId="33" borderId="16" xfId="60" applyFont="1" applyFill="1" applyBorder="1" applyAlignment="1">
      <alignment horizontal="center" vertical="center"/>
    </xf>
    <xf numFmtId="171" fontId="11" fillId="33" borderId="13" xfId="60" applyFont="1" applyFill="1" applyBorder="1" applyAlignment="1">
      <alignment horizontal="center" vertical="center"/>
    </xf>
    <xf numFmtId="171" fontId="11" fillId="33" borderId="19" xfId="60" applyFont="1" applyFill="1" applyBorder="1" applyAlignment="1">
      <alignment horizontal="center" vertical="center"/>
    </xf>
    <xf numFmtId="171" fontId="11" fillId="33" borderId="17" xfId="60" applyFont="1" applyFill="1" applyBorder="1" applyAlignment="1">
      <alignment horizontal="center" vertical="center"/>
    </xf>
    <xf numFmtId="171" fontId="11" fillId="33" borderId="11" xfId="60" applyFont="1" applyFill="1" applyBorder="1" applyAlignment="1">
      <alignment horizontal="center" vertical="center"/>
    </xf>
    <xf numFmtId="171" fontId="11" fillId="33" borderId="21" xfId="60" applyFont="1" applyFill="1" applyBorder="1" applyAlignment="1">
      <alignment horizontal="center" vertical="center"/>
    </xf>
    <xf numFmtId="171" fontId="59" fillId="33" borderId="22" xfId="60" applyFont="1" applyFill="1" applyBorder="1" applyAlignment="1">
      <alignment horizontal="center" vertical="center"/>
    </xf>
    <xf numFmtId="171" fontId="59" fillId="33" borderId="23" xfId="60" applyFont="1" applyFill="1" applyBorder="1" applyAlignment="1">
      <alignment horizontal="center" vertical="center"/>
    </xf>
    <xf numFmtId="171" fontId="9" fillId="33" borderId="0" xfId="60" applyFont="1" applyFill="1" applyBorder="1" applyAlignment="1">
      <alignment horizontal="center" vertical="center"/>
    </xf>
    <xf numFmtId="171" fontId="11" fillId="33" borderId="15" xfId="60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 wrapText="1"/>
    </xf>
    <xf numFmtId="171" fontId="58" fillId="33" borderId="0" xfId="60" applyFont="1" applyFill="1" applyBorder="1" applyAlignment="1">
      <alignment horizontal="center" vertical="center"/>
    </xf>
    <xf numFmtId="0" fontId="60" fillId="33" borderId="22" xfId="0" applyNumberFormat="1" applyFont="1" applyFill="1" applyBorder="1" applyAlignment="1">
      <alignment horizontal="center" vertical="center" wrapText="1"/>
    </xf>
    <xf numFmtId="0" fontId="60" fillId="33" borderId="24" xfId="0" applyNumberFormat="1" applyFont="1" applyFill="1" applyBorder="1" applyAlignment="1">
      <alignment horizontal="center" vertical="center" wrapText="1"/>
    </xf>
    <xf numFmtId="0" fontId="60" fillId="33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71" fontId="1" fillId="33" borderId="12" xfId="60" applyFont="1" applyFill="1" applyBorder="1" applyAlignment="1">
      <alignment horizontal="center" vertical="center" wrapText="1"/>
    </xf>
    <xf numFmtId="171" fontId="1" fillId="33" borderId="10" xfId="60" applyFont="1" applyFill="1" applyBorder="1" applyAlignment="1">
      <alignment horizontal="center" vertical="center" wrapText="1"/>
    </xf>
    <xf numFmtId="171" fontId="1" fillId="33" borderId="18" xfId="6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8" xfId="0" applyNumberFormat="1" applyFont="1" applyFill="1" applyBorder="1" applyAlignment="1">
      <alignment horizontal="left" vertical="center" wrapText="1"/>
    </xf>
    <xf numFmtId="171" fontId="1" fillId="0" borderId="12" xfId="60" applyFont="1" applyFill="1" applyBorder="1" applyAlignment="1">
      <alignment horizontal="center" vertical="center"/>
    </xf>
    <xf numFmtId="171" fontId="1" fillId="0" borderId="10" xfId="60" applyFont="1" applyFill="1" applyBorder="1" applyAlignment="1">
      <alignment horizontal="center" vertical="center"/>
    </xf>
    <xf numFmtId="171" fontId="1" fillId="0" borderId="18" xfId="60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top"/>
    </xf>
    <xf numFmtId="171" fontId="1" fillId="33" borderId="16" xfId="60" applyFont="1" applyFill="1" applyBorder="1" applyAlignment="1">
      <alignment horizontal="center"/>
    </xf>
    <xf numFmtId="171" fontId="1" fillId="33" borderId="13" xfId="60" applyFont="1" applyFill="1" applyBorder="1" applyAlignment="1">
      <alignment horizontal="center"/>
    </xf>
    <xf numFmtId="171" fontId="1" fillId="33" borderId="19" xfId="60" applyFont="1" applyFill="1" applyBorder="1" applyAlignment="1">
      <alignment horizontal="center"/>
    </xf>
    <xf numFmtId="171" fontId="1" fillId="33" borderId="17" xfId="60" applyFont="1" applyFill="1" applyBorder="1" applyAlignment="1">
      <alignment horizontal="center"/>
    </xf>
    <xf numFmtId="171" fontId="1" fillId="33" borderId="11" xfId="60" applyFont="1" applyFill="1" applyBorder="1" applyAlignment="1">
      <alignment horizontal="center"/>
    </xf>
    <xf numFmtId="171" fontId="1" fillId="33" borderId="21" xfId="60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left" vertical="center" wrapText="1"/>
    </xf>
    <xf numFmtId="0" fontId="1" fillId="33" borderId="2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/>
    </xf>
    <xf numFmtId="0" fontId="9" fillId="33" borderId="12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/>
    </xf>
    <xf numFmtId="0" fontId="10" fillId="0" borderId="11" xfId="0" applyNumberFormat="1" applyFont="1" applyBorder="1" applyAlignment="1">
      <alignment horizontal="left"/>
    </xf>
    <xf numFmtId="49" fontId="1" fillId="33" borderId="15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8" xfId="0" applyNumberFormat="1" applyFont="1" applyFill="1" applyBorder="1" applyAlignment="1">
      <alignment horizontal="left" vertical="top" wrapText="1"/>
    </xf>
    <xf numFmtId="171" fontId="1" fillId="33" borderId="12" xfId="60" applyFont="1" applyFill="1" applyBorder="1" applyAlignment="1">
      <alignment horizontal="center" vertical="center"/>
    </xf>
    <xf numFmtId="171" fontId="1" fillId="33" borderId="10" xfId="60" applyFont="1" applyFill="1" applyBorder="1" applyAlignment="1">
      <alignment horizontal="center" vertical="center"/>
    </xf>
    <xf numFmtId="171" fontId="1" fillId="33" borderId="18" xfId="60" applyFont="1" applyFill="1" applyBorder="1" applyAlignment="1">
      <alignment horizontal="center" vertical="center"/>
    </xf>
    <xf numFmtId="171" fontId="1" fillId="33" borderId="15" xfId="60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18" xfId="0" applyNumberFormat="1" applyFont="1" applyFill="1" applyBorder="1" applyAlignment="1">
      <alignment horizontal="center" vertical="top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171" fontId="1" fillId="9" borderId="12" xfId="60" applyFont="1" applyFill="1" applyBorder="1" applyAlignment="1">
      <alignment horizontal="center" vertical="center" wrapText="1"/>
    </xf>
    <xf numFmtId="171" fontId="1" fillId="9" borderId="10" xfId="60" applyFont="1" applyFill="1" applyBorder="1" applyAlignment="1">
      <alignment horizontal="center" vertical="center" wrapText="1"/>
    </xf>
    <xf numFmtId="171" fontId="1" fillId="9" borderId="18" xfId="60" applyFont="1" applyFill="1" applyBorder="1" applyAlignment="1">
      <alignment horizontal="center" vertical="center" wrapText="1"/>
    </xf>
    <xf numFmtId="0" fontId="1" fillId="9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171" fontId="1" fillId="33" borderId="12" xfId="60" applyFont="1" applyFill="1" applyBorder="1" applyAlignment="1">
      <alignment horizontal="center" vertical="top"/>
    </xf>
    <xf numFmtId="171" fontId="1" fillId="33" borderId="10" xfId="60" applyFont="1" applyFill="1" applyBorder="1" applyAlignment="1">
      <alignment horizontal="center" vertical="top"/>
    </xf>
    <xf numFmtId="171" fontId="1" fillId="33" borderId="18" xfId="60" applyFont="1" applyFill="1" applyBorder="1" applyAlignment="1">
      <alignment horizontal="center" vertical="top"/>
    </xf>
    <xf numFmtId="171" fontId="1" fillId="33" borderId="15" xfId="0" applyNumberFormat="1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/>
    </xf>
    <xf numFmtId="49" fontId="1" fillId="33" borderId="10" xfId="0" applyNumberFormat="1" applyFont="1" applyFill="1" applyBorder="1" applyAlignment="1">
      <alignment horizontal="right" vertical="center"/>
    </xf>
    <xf numFmtId="49" fontId="1" fillId="33" borderId="18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wrapText="1"/>
    </xf>
    <xf numFmtId="171" fontId="9" fillId="0" borderId="15" xfId="60" applyFont="1" applyFill="1" applyBorder="1" applyAlignment="1">
      <alignment horizontal="center" vertical="center"/>
    </xf>
    <xf numFmtId="171" fontId="9" fillId="33" borderId="12" xfId="60" applyFont="1" applyFill="1" applyBorder="1" applyAlignment="1">
      <alignment horizontal="center" vertical="center" wrapText="1"/>
    </xf>
    <xf numFmtId="171" fontId="9" fillId="33" borderId="10" xfId="60" applyFont="1" applyFill="1" applyBorder="1" applyAlignment="1">
      <alignment horizontal="center" vertical="center" wrapText="1"/>
    </xf>
    <xf numFmtId="171" fontId="9" fillId="33" borderId="18" xfId="60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 wrapText="1"/>
    </xf>
    <xf numFmtId="0" fontId="1" fillId="9" borderId="15" xfId="0" applyNumberFormat="1" applyFont="1" applyFill="1" applyBorder="1" applyAlignment="1">
      <alignment horizontal="left" vertical="center" wrapText="1"/>
    </xf>
    <xf numFmtId="0" fontId="1" fillId="33" borderId="15" xfId="0" applyNumberFormat="1" applyFont="1" applyFill="1" applyBorder="1" applyAlignment="1">
      <alignment horizontal="left" vertical="center" wrapText="1"/>
    </xf>
    <xf numFmtId="171" fontId="1" fillId="0" borderId="15" xfId="60" applyFont="1" applyFill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 indent="2"/>
    </xf>
    <xf numFmtId="0" fontId="1" fillId="33" borderId="18" xfId="0" applyNumberFormat="1" applyFont="1" applyFill="1" applyBorder="1" applyAlignment="1">
      <alignment horizontal="left" vertical="center" wrapText="1" indent="2"/>
    </xf>
    <xf numFmtId="0" fontId="2" fillId="33" borderId="10" xfId="0" applyNumberFormat="1" applyFont="1" applyFill="1" applyBorder="1" applyAlignment="1">
      <alignment horizontal="center"/>
    </xf>
    <xf numFmtId="0" fontId="2" fillId="33" borderId="18" xfId="0" applyNumberFormat="1" applyFont="1" applyFill="1" applyBorder="1" applyAlignment="1">
      <alignment horizontal="center"/>
    </xf>
    <xf numFmtId="171" fontId="9" fillId="33" borderId="15" xfId="0" applyNumberFormat="1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9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21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left" vertical="center" wrapText="1" indent="2"/>
    </xf>
    <xf numFmtId="0" fontId="1" fillId="33" borderId="19" xfId="0" applyNumberFormat="1" applyFont="1" applyFill="1" applyBorder="1" applyAlignment="1">
      <alignment horizontal="left" vertical="center" wrapText="1" indent="2"/>
    </xf>
    <xf numFmtId="0" fontId="9" fillId="0" borderId="11" xfId="0" applyNumberFormat="1" applyFont="1" applyBorder="1" applyAlignment="1">
      <alignment horizontal="left"/>
    </xf>
    <xf numFmtId="171" fontId="1" fillId="33" borderId="15" xfId="60" applyFont="1" applyFill="1" applyBorder="1" applyAlignment="1">
      <alignment horizontal="right" vertical="center"/>
    </xf>
    <xf numFmtId="2" fontId="1" fillId="33" borderId="15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8" xfId="0" applyNumberFormat="1" applyFont="1" applyFill="1" applyBorder="1" applyAlignment="1">
      <alignment horizontal="left" vertical="center"/>
    </xf>
    <xf numFmtId="171" fontId="9" fillId="33" borderId="12" xfId="0" applyNumberFormat="1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9" fillId="33" borderId="18" xfId="0" applyNumberFormat="1" applyFont="1" applyFill="1" applyBorder="1" applyAlignment="1">
      <alignment horizontal="center" vertical="center" wrapText="1"/>
    </xf>
    <xf numFmtId="171" fontId="9" fillId="33" borderId="15" xfId="60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8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/>
    </xf>
    <xf numFmtId="171" fontId="9" fillId="33" borderId="12" xfId="60" applyFont="1" applyFill="1" applyBorder="1" applyAlignment="1">
      <alignment horizontal="center" vertical="center"/>
    </xf>
    <xf numFmtId="171" fontId="9" fillId="33" borderId="10" xfId="60" applyFont="1" applyFill="1" applyBorder="1" applyAlignment="1">
      <alignment horizontal="center" vertical="center"/>
    </xf>
    <xf numFmtId="171" fontId="9" fillId="33" borderId="18" xfId="6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right" vertical="center"/>
    </xf>
    <xf numFmtId="49" fontId="9" fillId="33" borderId="18" xfId="0" applyNumberFormat="1" applyFont="1" applyFill="1" applyBorder="1" applyAlignment="1">
      <alignment horizontal="right" vertical="center"/>
    </xf>
    <xf numFmtId="49" fontId="1" fillId="9" borderId="15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right" vertical="center"/>
    </xf>
    <xf numFmtId="0" fontId="9" fillId="33" borderId="10" xfId="0" applyNumberFormat="1" applyFont="1" applyFill="1" applyBorder="1" applyAlignment="1">
      <alignment horizontal="right" vertical="center"/>
    </xf>
    <xf numFmtId="0" fontId="9" fillId="33" borderId="18" xfId="0" applyNumberFormat="1" applyFont="1" applyFill="1" applyBorder="1" applyAlignment="1">
      <alignment horizontal="right" vertical="center"/>
    </xf>
    <xf numFmtId="0" fontId="1" fillId="9" borderId="12" xfId="0" applyNumberFormat="1" applyFont="1" applyFill="1" applyBorder="1" applyAlignment="1">
      <alignment horizontal="center" vertical="center"/>
    </xf>
    <xf numFmtId="0" fontId="1" fillId="9" borderId="10" xfId="0" applyNumberFormat="1" applyFont="1" applyFill="1" applyBorder="1" applyAlignment="1">
      <alignment horizontal="center" vertical="center"/>
    </xf>
    <xf numFmtId="0" fontId="1" fillId="9" borderId="18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8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right" vertical="center"/>
    </xf>
    <xf numFmtId="0" fontId="1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1\&#1054;&#1041;&#1052;&#1045;&#1053;\&#1055;&#1061;%20&#1052;&#1047;\&#1085;&#1072;%2001.01.2018\&#1055;&#1060;&#1061;&#1044;\&#1044;.&#1089;&#1072;&#1076;&#1099;%20&#1060;&#1040;&#1050;&#1058;.&#1060;&#1048;&#1053;&#1040;&#1053;&#1057;&#1048;&#1056;\&#1052;&#1041;&#1044;&#1054;&#1059;%20&#8470;%201%20&#1058;&#1077;&#1088;&#1077;&#1084;&#1086;&#1082;\&#1055;&#1061;&#1044;%20&#1086;&#1073;&#1086;&#1089;&#1085;&#1086;&#1074;&#1072;&#1085;&#1080;&#1103;%20&#1058;&#1077;&#1088;&#1077;&#1084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5"/>
    </sheetNames>
    <sheetDataSet>
      <sheetData sheetId="0">
        <row r="18">
          <cell r="A18" t="str">
            <v>№ 
п/п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L54"/>
  <sheetViews>
    <sheetView zoomScale="80" zoomScaleNormal="80" zoomScaleSheetLayoutView="80" zoomScalePageLayoutView="70" workbookViewId="0" topLeftCell="A1">
      <selection activeCell="T4" sqref="T4"/>
    </sheetView>
  </sheetViews>
  <sheetFormatPr defaultColWidth="0.875" defaultRowHeight="12.75"/>
  <cols>
    <col min="1" max="23" width="0.875" style="1" customWidth="1"/>
    <col min="24" max="24" width="16.375" style="1" customWidth="1"/>
    <col min="25" max="39" width="0.875" style="1" customWidth="1"/>
    <col min="40" max="40" width="21.625" style="1" customWidth="1"/>
    <col min="41" max="55" width="0.875" style="1" customWidth="1"/>
    <col min="56" max="56" width="9.75390625" style="1" customWidth="1"/>
    <col min="57" max="57" width="3.875" style="1" customWidth="1"/>
    <col min="58" max="67" width="0.875" style="1" customWidth="1"/>
    <col min="68" max="68" width="5.625" style="1" bestFit="1" customWidth="1"/>
    <col min="69" max="71" width="0.875" style="1" customWidth="1"/>
    <col min="72" max="72" width="5.625" style="1" customWidth="1"/>
    <col min="73" max="73" width="21.625" style="1" customWidth="1"/>
    <col min="74" max="89" width="0.875" style="1" customWidth="1"/>
    <col min="90" max="90" width="18.625" style="1" customWidth="1"/>
    <col min="91" max="91" width="0.875" style="1" customWidth="1"/>
    <col min="92" max="16384" width="0.875" style="1" customWidth="1"/>
  </cols>
  <sheetData>
    <row r="1" s="9" customFormat="1" ht="12"/>
    <row r="2" spans="41:90" s="9" customFormat="1" ht="47.25" customHeight="1"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149" t="s">
        <v>164</v>
      </c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</row>
    <row r="3" spans="56:90" ht="3" customHeight="1"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</row>
    <row r="4" spans="56:90" s="10" customFormat="1" ht="11.25" customHeight="1"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</row>
    <row r="5" spans="56:90" ht="12.75"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</row>
    <row r="6" s="2" customFormat="1" ht="15">
      <c r="CL6" s="8"/>
    </row>
    <row r="8" spans="1:90" s="7" customFormat="1" ht="15.75">
      <c r="A8" s="105" t="s">
        <v>7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</row>
    <row r="9" spans="1:90" ht="17.25" customHeight="1">
      <c r="A9" s="154" t="s">
        <v>195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</row>
    <row r="10" spans="1:90" ht="42" customHeight="1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</row>
    <row r="11" spans="1:90" s="2" customFormat="1" ht="15.75">
      <c r="A11" s="105" t="s">
        <v>165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</row>
    <row r="12" spans="1:90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</row>
    <row r="13" spans="1:90" s="6" customFormat="1" ht="15.75">
      <c r="A13" s="27" t="s">
        <v>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123" t="s">
        <v>110</v>
      </c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</row>
    <row r="14" spans="1:90" s="6" customFormat="1" ht="6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</row>
    <row r="15" spans="1:90" s="6" customFormat="1" ht="15.75">
      <c r="A15" s="30" t="s">
        <v>156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</row>
    <row r="16" spans="1:90" s="6" customFormat="1" ht="15.75">
      <c r="A16" s="30" t="s">
        <v>111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</row>
    <row r="17" spans="1:90" s="2" customFormat="1" ht="15.75">
      <c r="A17" s="105" t="s">
        <v>4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</row>
    <row r="18" ht="10.5" customHeight="1">
      <c r="BU18" s="32"/>
    </row>
    <row r="19" spans="1:90" s="3" customFormat="1" ht="13.5" customHeight="1">
      <c r="A19" s="106" t="str">
        <f>'[1]стр.1'!A18</f>
        <v>№ 
п/п</v>
      </c>
      <c r="B19" s="107"/>
      <c r="C19" s="107"/>
      <c r="D19" s="107"/>
      <c r="E19" s="107"/>
      <c r="F19" s="108"/>
      <c r="G19" s="106" t="s">
        <v>143</v>
      </c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8"/>
      <c r="Y19" s="106" t="s">
        <v>144</v>
      </c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8"/>
      <c r="AO19" s="106" t="s">
        <v>166</v>
      </c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8"/>
      <c r="BE19" s="106" t="s">
        <v>167</v>
      </c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8"/>
      <c r="BU19" s="151" t="s">
        <v>147</v>
      </c>
      <c r="BV19" s="106" t="s">
        <v>168</v>
      </c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8"/>
    </row>
    <row r="20" spans="1:90" s="3" customFormat="1" ht="13.5" customHeight="1">
      <c r="A20" s="109"/>
      <c r="B20" s="110"/>
      <c r="C20" s="110"/>
      <c r="D20" s="110"/>
      <c r="E20" s="110"/>
      <c r="F20" s="111"/>
      <c r="G20" s="109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1"/>
      <c r="Y20" s="109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1"/>
      <c r="AO20" s="109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1"/>
      <c r="BE20" s="109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1"/>
      <c r="BU20" s="152"/>
      <c r="BV20" s="109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1"/>
    </row>
    <row r="21" spans="1:90" s="3" customFormat="1" ht="66" customHeight="1">
      <c r="A21" s="112"/>
      <c r="B21" s="113"/>
      <c r="C21" s="113"/>
      <c r="D21" s="113"/>
      <c r="E21" s="113"/>
      <c r="F21" s="114"/>
      <c r="G21" s="112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4"/>
      <c r="Y21" s="112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4"/>
      <c r="AO21" s="112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4"/>
      <c r="BE21" s="112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4"/>
      <c r="BU21" s="153"/>
      <c r="BV21" s="112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4"/>
    </row>
    <row r="22" spans="1:90" s="4" customFormat="1" ht="22.5" customHeight="1">
      <c r="A22" s="124">
        <v>1</v>
      </c>
      <c r="B22" s="125"/>
      <c r="C22" s="125"/>
      <c r="D22" s="125"/>
      <c r="E22" s="125"/>
      <c r="F22" s="126"/>
      <c r="G22" s="124">
        <v>2</v>
      </c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6"/>
      <c r="Y22" s="124">
        <v>3</v>
      </c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6"/>
      <c r="AO22" s="124">
        <v>4</v>
      </c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6"/>
      <c r="BE22" s="124">
        <v>5</v>
      </c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6"/>
      <c r="BU22" s="33">
        <v>6</v>
      </c>
      <c r="BV22" s="124">
        <v>7</v>
      </c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6"/>
    </row>
    <row r="23" spans="1:90" s="4" customFormat="1" ht="25.5" customHeight="1">
      <c r="A23" s="117">
        <v>1</v>
      </c>
      <c r="B23" s="118"/>
      <c r="C23" s="118"/>
      <c r="D23" s="118"/>
      <c r="E23" s="118"/>
      <c r="F23" s="119"/>
      <c r="G23" s="127" t="s">
        <v>145</v>
      </c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9"/>
      <c r="Y23" s="133" t="s">
        <v>146</v>
      </c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5"/>
      <c r="AO23" s="139">
        <v>296004.893</v>
      </c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1"/>
      <c r="BE23" s="139">
        <v>29178.44</v>
      </c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1"/>
      <c r="BU23" s="145">
        <f>AO23+BE23</f>
        <v>325183.333</v>
      </c>
      <c r="BV23" s="139">
        <f>BU23*12</f>
        <v>3902199.996</v>
      </c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1"/>
    </row>
    <row r="24" spans="1:90" s="4" customFormat="1" ht="90.75" customHeight="1">
      <c r="A24" s="120"/>
      <c r="B24" s="121"/>
      <c r="C24" s="121"/>
      <c r="D24" s="121"/>
      <c r="E24" s="121"/>
      <c r="F24" s="122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2"/>
      <c r="Y24" s="136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8"/>
      <c r="AO24" s="142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4"/>
      <c r="BE24" s="142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4"/>
      <c r="BU24" s="146"/>
      <c r="BV24" s="142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4"/>
    </row>
    <row r="25" spans="1:90" s="4" customFormat="1" ht="39.75" customHeight="1">
      <c r="A25" s="87">
        <v>2</v>
      </c>
      <c r="B25" s="87"/>
      <c r="C25" s="87"/>
      <c r="D25" s="87"/>
      <c r="E25" s="87"/>
      <c r="F25" s="87"/>
      <c r="G25" s="96" t="s">
        <v>169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8"/>
      <c r="BV25" s="148">
        <v>420000</v>
      </c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</row>
    <row r="26" spans="1:90" s="4" customFormat="1" ht="78.75" customHeight="1">
      <c r="A26" s="81">
        <v>3</v>
      </c>
      <c r="B26" s="82"/>
      <c r="C26" s="82"/>
      <c r="D26" s="82"/>
      <c r="E26" s="82"/>
      <c r="F26" s="83"/>
      <c r="G26" s="74" t="s">
        <v>185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6"/>
      <c r="Y26" s="77" t="s">
        <v>187</v>
      </c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9"/>
      <c r="AO26" s="80">
        <v>56941.67</v>
      </c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9"/>
      <c r="BE26" s="77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9"/>
      <c r="BU26" s="73">
        <v>56941.67</v>
      </c>
      <c r="BV26" s="84">
        <v>683300</v>
      </c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6"/>
    </row>
    <row r="27" spans="1:90" s="4" customFormat="1" ht="39.75" customHeight="1">
      <c r="A27" s="81">
        <v>4</v>
      </c>
      <c r="B27" s="82"/>
      <c r="C27" s="82"/>
      <c r="D27" s="82"/>
      <c r="E27" s="82"/>
      <c r="F27" s="83"/>
      <c r="G27" s="74" t="s">
        <v>186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6"/>
      <c r="Y27" s="74" t="s">
        <v>126</v>
      </c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6"/>
      <c r="AO27" s="80">
        <v>9868.53</v>
      </c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9"/>
      <c r="BE27" s="77">
        <v>964.8</v>
      </c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9"/>
      <c r="BU27" s="73">
        <v>10833.33</v>
      </c>
      <c r="BV27" s="70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2">
        <v>130000</v>
      </c>
    </row>
    <row r="28" spans="1:90" s="4" customFormat="1" ht="22.5" customHeight="1">
      <c r="A28" s="87"/>
      <c r="B28" s="87"/>
      <c r="C28" s="87"/>
      <c r="D28" s="87"/>
      <c r="E28" s="87"/>
      <c r="F28" s="87"/>
      <c r="G28" s="88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90"/>
      <c r="BV28" s="91">
        <f>BV23+BV25+BV26+CL27</f>
        <v>5135499.995999999</v>
      </c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</row>
    <row r="29" spans="1:90" s="4" customFormat="1" ht="22.5" customHeight="1">
      <c r="A29" s="92"/>
      <c r="B29" s="92"/>
      <c r="C29" s="92"/>
      <c r="D29" s="92"/>
      <c r="E29" s="92"/>
      <c r="F29" s="92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34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</row>
    <row r="30" spans="1:90" s="5" customFormat="1" ht="22.5" customHeight="1">
      <c r="A30" s="92"/>
      <c r="B30" s="92"/>
      <c r="C30" s="92"/>
      <c r="D30" s="92"/>
      <c r="E30" s="92"/>
      <c r="F30" s="92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35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</row>
    <row r="31" spans="1:90" s="5" customFormat="1" ht="18.75" customHeight="1">
      <c r="A31" s="92"/>
      <c r="B31" s="92"/>
      <c r="C31" s="92"/>
      <c r="D31" s="92"/>
      <c r="E31" s="92"/>
      <c r="F31" s="92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35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</row>
    <row r="32" spans="1:90" s="5" customFormat="1" ht="20.25" customHeight="1">
      <c r="A32" s="103"/>
      <c r="B32" s="103"/>
      <c r="C32" s="103"/>
      <c r="D32" s="103"/>
      <c r="E32" s="103"/>
      <c r="F32" s="103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35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</row>
    <row r="33" spans="1:90" s="5" customFormat="1" ht="20.25" customHeight="1">
      <c r="A33" s="103"/>
      <c r="B33" s="103"/>
      <c r="C33" s="103"/>
      <c r="D33" s="103"/>
      <c r="E33" s="103"/>
      <c r="F33" s="103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35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</row>
    <row r="34" spans="1:90" s="5" customFormat="1" ht="19.5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35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</row>
    <row r="35" spans="1:90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</row>
    <row r="36" spans="1:90" ht="12.75" customHeight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37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</row>
    <row r="37" spans="1:90" ht="12.75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37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</row>
    <row r="38" spans="1:90" ht="12.7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37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</row>
    <row r="39" spans="1:90" ht="12.75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38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</row>
    <row r="40" spans="1:90" ht="12.75" customHeight="1">
      <c r="A40" s="100"/>
      <c r="B40" s="100"/>
      <c r="C40" s="100"/>
      <c r="D40" s="100"/>
      <c r="E40" s="100"/>
      <c r="F40" s="100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39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</row>
    <row r="41" spans="1:90" ht="12.75">
      <c r="A41" s="100"/>
      <c r="B41" s="100"/>
      <c r="C41" s="100"/>
      <c r="D41" s="100"/>
      <c r="E41" s="100"/>
      <c r="F41" s="100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39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</row>
    <row r="42" spans="1:90" ht="17.25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4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</row>
    <row r="43" spans="1:90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</row>
    <row r="44" spans="1:90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</row>
    <row r="45" spans="1:90" ht="12.75" customHeight="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37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</row>
    <row r="46" spans="1:90" ht="12.7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37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</row>
    <row r="47" spans="1:90" ht="12.75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37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</row>
    <row r="48" spans="1:90" ht="12.7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38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</row>
    <row r="49" spans="1:90" ht="12.75" customHeight="1">
      <c r="A49" s="100"/>
      <c r="B49" s="100"/>
      <c r="C49" s="100"/>
      <c r="D49" s="100"/>
      <c r="E49" s="100"/>
      <c r="F49" s="100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38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</row>
    <row r="50" spans="1:90" ht="12.75">
      <c r="A50" s="100"/>
      <c r="B50" s="100"/>
      <c r="C50" s="100"/>
      <c r="D50" s="100"/>
      <c r="E50" s="100"/>
      <c r="F50" s="100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38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</row>
    <row r="51" spans="1:90" ht="19.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4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</row>
    <row r="52" spans="1:90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</row>
    <row r="53" spans="1:90" ht="12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</row>
    <row r="54" spans="1:90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</row>
  </sheetData>
  <sheetProtection/>
  <mergeCells count="115">
    <mergeCell ref="BU2:CL5"/>
    <mergeCell ref="BV42:CL42"/>
    <mergeCell ref="BV45:CL47"/>
    <mergeCell ref="BV48:CL48"/>
    <mergeCell ref="BV49:CL50"/>
    <mergeCell ref="BV51:CL51"/>
    <mergeCell ref="BV39:CL39"/>
    <mergeCell ref="BU19:BU21"/>
    <mergeCell ref="A8:CL8"/>
    <mergeCell ref="A9:CL10"/>
    <mergeCell ref="Y34:AN34"/>
    <mergeCell ref="AO34:BD34"/>
    <mergeCell ref="BE34:BT34"/>
    <mergeCell ref="BV34:CL34"/>
    <mergeCell ref="BV36:CL38"/>
    <mergeCell ref="G19:X21"/>
    <mergeCell ref="BV25:CL25"/>
    <mergeCell ref="Y19:AN21"/>
    <mergeCell ref="AO19:BD21"/>
    <mergeCell ref="BE19:BT21"/>
    <mergeCell ref="G29:X30"/>
    <mergeCell ref="BV29:CL29"/>
    <mergeCell ref="BV30:CL30"/>
    <mergeCell ref="A31:F31"/>
    <mergeCell ref="G31:X31"/>
    <mergeCell ref="BV31:CL31"/>
    <mergeCell ref="Y30:AN30"/>
    <mergeCell ref="Y29:AN29"/>
    <mergeCell ref="AO30:BD30"/>
    <mergeCell ref="G23:X24"/>
    <mergeCell ref="Y23:AN24"/>
    <mergeCell ref="AO23:BD24"/>
    <mergeCell ref="BV23:CL24"/>
    <mergeCell ref="BE22:BT22"/>
    <mergeCell ref="AO22:BD22"/>
    <mergeCell ref="BU23:BU24"/>
    <mergeCell ref="BE23:BT24"/>
    <mergeCell ref="A11:CL11"/>
    <mergeCell ref="X13:CL13"/>
    <mergeCell ref="BV19:CL21"/>
    <mergeCell ref="AO32:BD32"/>
    <mergeCell ref="AO31:BD31"/>
    <mergeCell ref="Y31:AN31"/>
    <mergeCell ref="Y22:AN22"/>
    <mergeCell ref="A22:F22"/>
    <mergeCell ref="G22:X22"/>
    <mergeCell ref="BV22:CL22"/>
    <mergeCell ref="A17:CL17"/>
    <mergeCell ref="A19:F21"/>
    <mergeCell ref="BE29:BT29"/>
    <mergeCell ref="BV32:CL32"/>
    <mergeCell ref="BV33:CL33"/>
    <mergeCell ref="BE33:BT33"/>
    <mergeCell ref="Y33:AN33"/>
    <mergeCell ref="Y32:AN32"/>
    <mergeCell ref="AO29:BD29"/>
    <mergeCell ref="A23:F24"/>
    <mergeCell ref="AO33:BD33"/>
    <mergeCell ref="A36:F38"/>
    <mergeCell ref="G36:X38"/>
    <mergeCell ref="Y36:AN38"/>
    <mergeCell ref="A25:F25"/>
    <mergeCell ref="A34:X34"/>
    <mergeCell ref="AO36:BD38"/>
    <mergeCell ref="A32:F33"/>
    <mergeCell ref="G32:X33"/>
    <mergeCell ref="A29:F30"/>
    <mergeCell ref="AO40:BD41"/>
    <mergeCell ref="BE40:BT41"/>
    <mergeCell ref="BE36:BT38"/>
    <mergeCell ref="A39:F39"/>
    <mergeCell ref="G39:X39"/>
    <mergeCell ref="Y39:AN39"/>
    <mergeCell ref="AO39:BD39"/>
    <mergeCell ref="BV40:CL41"/>
    <mergeCell ref="G49:AN50"/>
    <mergeCell ref="AO49:BD50"/>
    <mergeCell ref="BE49:BT50"/>
    <mergeCell ref="A42:AN42"/>
    <mergeCell ref="AO42:BD42"/>
    <mergeCell ref="BE42:BT42"/>
    <mergeCell ref="A45:F47"/>
    <mergeCell ref="G45:AN47"/>
    <mergeCell ref="AO45:BD47"/>
    <mergeCell ref="G25:BU25"/>
    <mergeCell ref="A51:AN51"/>
    <mergeCell ref="AO51:BD51"/>
    <mergeCell ref="A48:F48"/>
    <mergeCell ref="G48:AN48"/>
    <mergeCell ref="AO48:BD48"/>
    <mergeCell ref="A49:F50"/>
    <mergeCell ref="A40:F41"/>
    <mergeCell ref="G40:X41"/>
    <mergeCell ref="Y40:AN41"/>
    <mergeCell ref="BE30:BT30"/>
    <mergeCell ref="BE51:BT51"/>
    <mergeCell ref="BE48:BT48"/>
    <mergeCell ref="BE45:BT47"/>
    <mergeCell ref="BE39:BT39"/>
    <mergeCell ref="BE31:BT31"/>
    <mergeCell ref="BE32:BT32"/>
    <mergeCell ref="A26:F26"/>
    <mergeCell ref="BV26:CL26"/>
    <mergeCell ref="A27:F27"/>
    <mergeCell ref="A28:F28"/>
    <mergeCell ref="G28:BU28"/>
    <mergeCell ref="BV28:CL28"/>
    <mergeCell ref="G26:X26"/>
    <mergeCell ref="Y26:AN26"/>
    <mergeCell ref="AO26:BD26"/>
    <mergeCell ref="BE26:BT26"/>
    <mergeCell ref="G27:X27"/>
    <mergeCell ref="Y27:AN27"/>
    <mergeCell ref="AO27:BD27"/>
    <mergeCell ref="BE27:BT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P186"/>
  <sheetViews>
    <sheetView tabSelected="1" zoomScaleSheetLayoutView="100" zoomScalePageLayoutView="0" workbookViewId="0" topLeftCell="A10">
      <selection activeCell="BW18" sqref="BW18:DV19"/>
    </sheetView>
  </sheetViews>
  <sheetFormatPr defaultColWidth="0.875" defaultRowHeight="12" customHeight="1"/>
  <cols>
    <col min="1" max="54" width="0.875" style="2" customWidth="1"/>
    <col min="55" max="55" width="2.625" style="2" customWidth="1"/>
    <col min="56" max="63" width="0.875" style="2" customWidth="1"/>
    <col min="64" max="64" width="1.875" style="2" bestFit="1" customWidth="1"/>
    <col min="65" max="70" width="0.875" style="2" customWidth="1"/>
    <col min="71" max="71" width="2.25390625" style="2" customWidth="1"/>
    <col min="72" max="112" width="0.875" style="2" customWidth="1"/>
    <col min="113" max="113" width="7.00390625" style="2" bestFit="1" customWidth="1"/>
    <col min="114" max="139" width="0.875" style="2" customWidth="1"/>
    <col min="140" max="140" width="2.125" style="2" customWidth="1"/>
    <col min="141" max="141" width="9.875" style="2" customWidth="1"/>
    <col min="142" max="16384" width="0.875" style="2" customWidth="1"/>
  </cols>
  <sheetData>
    <row r="1" ht="3" customHeight="1"/>
    <row r="3" spans="1:172" s="6" customFormat="1" ht="14.25" hidden="1">
      <c r="A3" s="203" t="s">
        <v>158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  <c r="EN3" s="203"/>
      <c r="EO3" s="203"/>
      <c r="EP3" s="203"/>
      <c r="EQ3" s="203"/>
      <c r="ER3" s="203"/>
      <c r="ES3" s="203"/>
      <c r="ET3" s="203"/>
      <c r="EU3" s="203"/>
      <c r="EV3" s="203"/>
      <c r="EW3" s="203"/>
      <c r="EX3" s="203"/>
      <c r="EY3" s="203"/>
      <c r="EZ3" s="203"/>
      <c r="FA3" s="203"/>
      <c r="FB3" s="203"/>
      <c r="FC3" s="203"/>
      <c r="FD3" s="203"/>
      <c r="FE3" s="203"/>
      <c r="FF3" s="203"/>
      <c r="FG3" s="203"/>
      <c r="FH3" s="203"/>
      <c r="FI3" s="203"/>
      <c r="FJ3" s="203"/>
      <c r="FK3" s="203"/>
      <c r="FL3" s="203"/>
      <c r="FM3" s="203"/>
      <c r="FN3" s="203"/>
      <c r="FO3" s="203"/>
      <c r="FP3" s="203"/>
    </row>
    <row r="4" ht="10.5" customHeight="1" hidden="1"/>
    <row r="5" spans="1:139" s="3" customFormat="1" ht="55.5" customHeight="1" hidden="1">
      <c r="A5" s="223" t="s">
        <v>0</v>
      </c>
      <c r="B5" s="224"/>
      <c r="C5" s="224"/>
      <c r="D5" s="224"/>
      <c r="E5" s="224"/>
      <c r="F5" s="225"/>
      <c r="G5" s="223" t="s">
        <v>10</v>
      </c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5"/>
      <c r="AE5" s="223" t="s">
        <v>11</v>
      </c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5"/>
      <c r="AZ5" s="223" t="s">
        <v>12</v>
      </c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5"/>
      <c r="BR5" s="223" t="s">
        <v>13</v>
      </c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5"/>
      <c r="DR5" s="223" t="s">
        <v>9</v>
      </c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224"/>
      <c r="EF5" s="224"/>
      <c r="EG5" s="224"/>
      <c r="EH5" s="224"/>
      <c r="EI5" s="225"/>
    </row>
    <row r="6" spans="1:139" s="4" customFormat="1" ht="12.75" hidden="1">
      <c r="A6" s="222">
        <v>1</v>
      </c>
      <c r="B6" s="222"/>
      <c r="C6" s="222"/>
      <c r="D6" s="222"/>
      <c r="E6" s="222"/>
      <c r="F6" s="222"/>
      <c r="G6" s="222">
        <v>2</v>
      </c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>
        <v>3</v>
      </c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>
        <v>4</v>
      </c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>
        <v>5</v>
      </c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>
        <v>6</v>
      </c>
      <c r="DS6" s="222"/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22"/>
      <c r="EE6" s="222"/>
      <c r="EF6" s="222"/>
      <c r="EG6" s="222"/>
      <c r="EH6" s="222"/>
      <c r="EI6" s="222"/>
    </row>
    <row r="7" spans="1:172" s="5" customFormat="1" ht="8.25" customHeight="1" hidden="1">
      <c r="A7" s="124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6"/>
      <c r="AE7" s="124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6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</row>
    <row r="8" spans="1:139" s="5" customFormat="1" ht="31.5" customHeight="1" hidden="1">
      <c r="A8" s="283" t="s">
        <v>15</v>
      </c>
      <c r="B8" s="283"/>
      <c r="C8" s="283"/>
      <c r="D8" s="283"/>
      <c r="E8" s="283"/>
      <c r="F8" s="283"/>
      <c r="G8" s="279" t="s">
        <v>159</v>
      </c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1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/>
      <c r="DO8" s="282"/>
      <c r="DP8" s="282"/>
      <c r="DQ8" s="282"/>
      <c r="DR8" s="282">
        <f>BR8</f>
        <v>0</v>
      </c>
      <c r="DS8" s="282"/>
      <c r="DT8" s="282"/>
      <c r="DU8" s="282"/>
      <c r="DV8" s="282"/>
      <c r="DW8" s="282"/>
      <c r="DX8" s="282"/>
      <c r="DY8" s="282"/>
      <c r="DZ8" s="282"/>
      <c r="EA8" s="282"/>
      <c r="EB8" s="282"/>
      <c r="EC8" s="282"/>
      <c r="ED8" s="282"/>
      <c r="EE8" s="282"/>
      <c r="EF8" s="282"/>
      <c r="EG8" s="282"/>
      <c r="EH8" s="282"/>
      <c r="EI8" s="282"/>
    </row>
    <row r="9" spans="1:172" ht="12" customHeight="1" hidden="1">
      <c r="A9" s="283"/>
      <c r="B9" s="283"/>
      <c r="C9" s="283"/>
      <c r="D9" s="283"/>
      <c r="E9" s="283"/>
      <c r="F9" s="283"/>
      <c r="G9" s="284" t="s">
        <v>2</v>
      </c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5"/>
      <c r="AE9" s="286" t="s">
        <v>3</v>
      </c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 t="s">
        <v>3</v>
      </c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 t="s">
        <v>3</v>
      </c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  <c r="DC9" s="286"/>
      <c r="DD9" s="286"/>
      <c r="DE9" s="286"/>
      <c r="DF9" s="286"/>
      <c r="DG9" s="286"/>
      <c r="DH9" s="286"/>
      <c r="DI9" s="286"/>
      <c r="DJ9" s="286"/>
      <c r="DK9" s="286"/>
      <c r="DL9" s="286"/>
      <c r="DM9" s="286"/>
      <c r="DN9" s="286"/>
      <c r="DO9" s="286"/>
      <c r="DP9" s="286"/>
      <c r="DQ9" s="286"/>
      <c r="DR9" s="286">
        <f>SUM(DR8:EI8)</f>
        <v>0</v>
      </c>
      <c r="DS9" s="286"/>
      <c r="DT9" s="286"/>
      <c r="DU9" s="286"/>
      <c r="DV9" s="286"/>
      <c r="DW9" s="286"/>
      <c r="DX9" s="286"/>
      <c r="DY9" s="286"/>
      <c r="DZ9" s="286"/>
      <c r="EA9" s="286"/>
      <c r="EB9" s="286"/>
      <c r="EC9" s="286"/>
      <c r="ED9" s="286"/>
      <c r="EE9" s="286"/>
      <c r="EF9" s="286"/>
      <c r="EG9" s="286"/>
      <c r="EH9" s="286"/>
      <c r="EI9" s="286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</row>
    <row r="10" spans="1:141" s="6" customFormat="1" ht="41.25" customHeight="1">
      <c r="A10" s="211" t="s">
        <v>170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/>
    </row>
    <row r="11" ht="10.5" customHeight="1"/>
    <row r="12" spans="1:141" ht="28.5" customHeight="1">
      <c r="A12" s="15" t="s">
        <v>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74" t="s">
        <v>157</v>
      </c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  <c r="DT12" s="174"/>
      <c r="DU12" s="174"/>
      <c r="DV12" s="174"/>
      <c r="DW12" s="174"/>
      <c r="DX12" s="174"/>
      <c r="DY12" s="174"/>
      <c r="DZ12" s="174"/>
      <c r="EA12" s="174"/>
      <c r="EB12" s="174"/>
      <c r="EC12" s="174"/>
      <c r="ED12" s="174"/>
      <c r="EE12" s="174"/>
      <c r="EF12" s="174"/>
      <c r="EG12" s="174"/>
      <c r="EH12" s="174"/>
      <c r="EI12" s="174"/>
      <c r="EJ12" s="174"/>
      <c r="EK12" s="174"/>
    </row>
    <row r="13" spans="1:141" ht="26.25" customHeight="1">
      <c r="A13" s="175" t="s">
        <v>5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6" t="s">
        <v>184</v>
      </c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</row>
    <row r="14" ht="10.5" customHeight="1"/>
    <row r="15" spans="1:141" ht="55.5" customHeight="1">
      <c r="A15" s="235" t="s">
        <v>0</v>
      </c>
      <c r="B15" s="236"/>
      <c r="C15" s="236"/>
      <c r="D15" s="236"/>
      <c r="E15" s="236"/>
      <c r="F15" s="237"/>
      <c r="G15" s="235" t="s">
        <v>51</v>
      </c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7"/>
      <c r="BW15" s="235" t="s">
        <v>188</v>
      </c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/>
      <c r="DN15" s="236"/>
      <c r="DO15" s="236"/>
      <c r="DP15" s="236"/>
      <c r="DQ15" s="236"/>
      <c r="DR15" s="236"/>
      <c r="DS15" s="236"/>
      <c r="DT15" s="236"/>
      <c r="DU15" s="236"/>
      <c r="DV15" s="237"/>
      <c r="DW15" s="235" t="s">
        <v>14</v>
      </c>
      <c r="DX15" s="236"/>
      <c r="DY15" s="236"/>
      <c r="DZ15" s="236"/>
      <c r="EA15" s="236"/>
      <c r="EB15" s="236"/>
      <c r="EC15" s="236"/>
      <c r="ED15" s="236"/>
      <c r="EE15" s="236"/>
      <c r="EF15" s="236"/>
      <c r="EG15" s="236"/>
      <c r="EH15" s="236"/>
      <c r="EI15" s="236"/>
      <c r="EJ15" s="236"/>
      <c r="EK15" s="237"/>
    </row>
    <row r="16" spans="1:141" s="1" customFormat="1" ht="12.75">
      <c r="A16" s="167">
        <v>1</v>
      </c>
      <c r="B16" s="167"/>
      <c r="C16" s="167"/>
      <c r="D16" s="167"/>
      <c r="E16" s="167"/>
      <c r="F16" s="167"/>
      <c r="G16" s="167">
        <v>2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>
        <v>3</v>
      </c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>
        <v>4</v>
      </c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</row>
    <row r="17" spans="1:141" ht="15" customHeight="1">
      <c r="A17" s="185" t="s">
        <v>15</v>
      </c>
      <c r="B17" s="185"/>
      <c r="C17" s="185"/>
      <c r="D17" s="185"/>
      <c r="E17" s="185"/>
      <c r="F17" s="185"/>
      <c r="G17" s="43"/>
      <c r="H17" s="162" t="s">
        <v>26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3"/>
      <c r="BW17" s="87" t="s">
        <v>3</v>
      </c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</row>
    <row r="18" spans="1:141" s="1" customFormat="1" ht="12.75">
      <c r="A18" s="238" t="s">
        <v>16</v>
      </c>
      <c r="B18" s="239"/>
      <c r="C18" s="239"/>
      <c r="D18" s="239"/>
      <c r="E18" s="239"/>
      <c r="F18" s="240"/>
      <c r="G18" s="44"/>
      <c r="H18" s="244" t="s">
        <v>1</v>
      </c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5"/>
      <c r="BW18" s="168">
        <f>'стр.1'!BV28</f>
        <v>5135499.995999999</v>
      </c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70"/>
      <c r="DW18" s="168">
        <f>BW18*0.22</f>
        <v>1129809.9991199998</v>
      </c>
      <c r="DX18" s="169"/>
      <c r="DY18" s="169"/>
      <c r="DZ18" s="169"/>
      <c r="EA18" s="169"/>
      <c r="EB18" s="169"/>
      <c r="EC18" s="169"/>
      <c r="ED18" s="169"/>
      <c r="EE18" s="169"/>
      <c r="EF18" s="169"/>
      <c r="EG18" s="169"/>
      <c r="EH18" s="169"/>
      <c r="EI18" s="169"/>
      <c r="EJ18" s="169"/>
      <c r="EK18" s="170"/>
    </row>
    <row r="19" spans="1:141" s="1" customFormat="1" ht="12.75">
      <c r="A19" s="241"/>
      <c r="B19" s="242"/>
      <c r="C19" s="242"/>
      <c r="D19" s="242"/>
      <c r="E19" s="242"/>
      <c r="F19" s="243"/>
      <c r="G19" s="45"/>
      <c r="H19" s="177" t="s">
        <v>27</v>
      </c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8"/>
      <c r="BW19" s="171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3"/>
      <c r="DW19" s="171"/>
      <c r="DX19" s="172"/>
      <c r="DY19" s="172"/>
      <c r="DZ19" s="172"/>
      <c r="EA19" s="172"/>
      <c r="EB19" s="172"/>
      <c r="EC19" s="172"/>
      <c r="ED19" s="172"/>
      <c r="EE19" s="172"/>
      <c r="EF19" s="172"/>
      <c r="EG19" s="172"/>
      <c r="EH19" s="172"/>
      <c r="EI19" s="172"/>
      <c r="EJ19" s="172"/>
      <c r="EK19" s="173"/>
    </row>
    <row r="20" spans="1:141" s="1" customFormat="1" ht="13.5" customHeight="1">
      <c r="A20" s="185" t="s">
        <v>17</v>
      </c>
      <c r="B20" s="185"/>
      <c r="C20" s="185"/>
      <c r="D20" s="185"/>
      <c r="E20" s="185"/>
      <c r="F20" s="185"/>
      <c r="G20" s="43"/>
      <c r="H20" s="226" t="s">
        <v>28</v>
      </c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</row>
    <row r="21" spans="1:141" s="1" customFormat="1" ht="26.25" customHeight="1">
      <c r="A21" s="185" t="s">
        <v>18</v>
      </c>
      <c r="B21" s="185"/>
      <c r="C21" s="185"/>
      <c r="D21" s="185"/>
      <c r="E21" s="185"/>
      <c r="F21" s="185"/>
      <c r="G21" s="43"/>
      <c r="H21" s="226" t="s">
        <v>29</v>
      </c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</row>
    <row r="22" spans="1:141" s="1" customFormat="1" ht="26.25" customHeight="1">
      <c r="A22" s="185" t="s">
        <v>19</v>
      </c>
      <c r="B22" s="185"/>
      <c r="C22" s="185"/>
      <c r="D22" s="185"/>
      <c r="E22" s="185"/>
      <c r="F22" s="185"/>
      <c r="G22" s="43"/>
      <c r="H22" s="162" t="s">
        <v>30</v>
      </c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3"/>
      <c r="BW22" s="87" t="s">
        <v>3</v>
      </c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</row>
    <row r="23" spans="1:141" s="1" customFormat="1" ht="12.75">
      <c r="A23" s="238" t="s">
        <v>20</v>
      </c>
      <c r="B23" s="239"/>
      <c r="C23" s="239"/>
      <c r="D23" s="239"/>
      <c r="E23" s="239"/>
      <c r="F23" s="240"/>
      <c r="G23" s="44"/>
      <c r="H23" s="244" t="s">
        <v>1</v>
      </c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  <c r="BV23" s="245"/>
      <c r="BW23" s="168">
        <f>'стр.1'!BV28</f>
        <v>5135499.995999999</v>
      </c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70"/>
      <c r="DW23" s="168">
        <f>BW23*0.029</f>
        <v>148929.499884</v>
      </c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70"/>
    </row>
    <row r="24" spans="1:141" s="1" customFormat="1" ht="25.5" customHeight="1">
      <c r="A24" s="241"/>
      <c r="B24" s="242"/>
      <c r="C24" s="242"/>
      <c r="D24" s="242"/>
      <c r="E24" s="242"/>
      <c r="F24" s="243"/>
      <c r="G24" s="45"/>
      <c r="H24" s="177" t="s">
        <v>31</v>
      </c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8"/>
      <c r="BW24" s="171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3"/>
      <c r="DW24" s="171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3"/>
    </row>
    <row r="25" spans="1:141" s="1" customFormat="1" ht="26.25" customHeight="1">
      <c r="A25" s="185" t="s">
        <v>21</v>
      </c>
      <c r="B25" s="185"/>
      <c r="C25" s="185"/>
      <c r="D25" s="185"/>
      <c r="E25" s="185"/>
      <c r="F25" s="185"/>
      <c r="G25" s="43"/>
      <c r="H25" s="226" t="s">
        <v>32</v>
      </c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7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</row>
    <row r="26" spans="1:141" s="1" customFormat="1" ht="27" customHeight="1">
      <c r="A26" s="185" t="s">
        <v>22</v>
      </c>
      <c r="B26" s="185"/>
      <c r="C26" s="185"/>
      <c r="D26" s="185"/>
      <c r="E26" s="185"/>
      <c r="F26" s="185"/>
      <c r="G26" s="43"/>
      <c r="H26" s="226" t="s">
        <v>33</v>
      </c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7"/>
      <c r="BW26" s="189">
        <f>'стр.1'!BV28</f>
        <v>5135499.995999999</v>
      </c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191"/>
      <c r="DW26" s="192">
        <f>BW26*0.002</f>
        <v>10270.999992</v>
      </c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</row>
    <row r="27" spans="1:141" s="1" customFormat="1" ht="27" customHeight="1">
      <c r="A27" s="185" t="s">
        <v>23</v>
      </c>
      <c r="B27" s="185"/>
      <c r="C27" s="185"/>
      <c r="D27" s="185"/>
      <c r="E27" s="185"/>
      <c r="F27" s="185"/>
      <c r="G27" s="43"/>
      <c r="H27" s="226" t="s">
        <v>34</v>
      </c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7"/>
      <c r="BW27" s="189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191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</row>
    <row r="28" spans="1:141" s="1" customFormat="1" ht="27" customHeight="1">
      <c r="A28" s="185" t="s">
        <v>24</v>
      </c>
      <c r="B28" s="185"/>
      <c r="C28" s="185"/>
      <c r="D28" s="185"/>
      <c r="E28" s="185"/>
      <c r="F28" s="185"/>
      <c r="G28" s="43"/>
      <c r="H28" s="226" t="s">
        <v>34</v>
      </c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7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2"/>
    </row>
    <row r="29" spans="1:141" s="1" customFormat="1" ht="26.25" customHeight="1">
      <c r="A29" s="185" t="s">
        <v>25</v>
      </c>
      <c r="B29" s="185"/>
      <c r="C29" s="185"/>
      <c r="D29" s="185"/>
      <c r="E29" s="185"/>
      <c r="F29" s="185"/>
      <c r="G29" s="43"/>
      <c r="H29" s="162" t="s">
        <v>35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3"/>
      <c r="BW29" s="189">
        <f>'стр.1'!BV28</f>
        <v>5135499.995999999</v>
      </c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1"/>
      <c r="DW29" s="192">
        <v>261889.5</v>
      </c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</row>
    <row r="30" spans="1:141" s="1" customFormat="1" ht="26.25" customHeight="1">
      <c r="A30" s="158"/>
      <c r="B30" s="159"/>
      <c r="C30" s="159"/>
      <c r="D30" s="159"/>
      <c r="E30" s="159"/>
      <c r="F30" s="160"/>
      <c r="G30" s="161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3"/>
      <c r="BW30" s="48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50"/>
      <c r="DW30" s="189"/>
      <c r="DX30" s="190"/>
      <c r="DY30" s="190"/>
      <c r="DZ30" s="190"/>
      <c r="EA30" s="190"/>
      <c r="EB30" s="190"/>
      <c r="EC30" s="190"/>
      <c r="ED30" s="190"/>
      <c r="EE30" s="190"/>
      <c r="EF30" s="190"/>
      <c r="EG30" s="190"/>
      <c r="EH30" s="190"/>
      <c r="EI30" s="190"/>
      <c r="EJ30" s="190"/>
      <c r="EK30" s="191"/>
    </row>
    <row r="31" spans="1:141" s="1" customFormat="1" ht="13.5" customHeight="1">
      <c r="A31" s="185"/>
      <c r="B31" s="185"/>
      <c r="C31" s="185"/>
      <c r="D31" s="185"/>
      <c r="E31" s="185"/>
      <c r="F31" s="185"/>
      <c r="G31" s="232" t="s">
        <v>2</v>
      </c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10"/>
      <c r="BW31" s="81" t="s">
        <v>3</v>
      </c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3"/>
      <c r="DW31" s="230">
        <f>DW18+DW23+DW26+DW29+DW30</f>
        <v>1550899.9989959998</v>
      </c>
      <c r="DX31" s="231"/>
      <c r="DY31" s="231"/>
      <c r="DZ31" s="231"/>
      <c r="EA31" s="231"/>
      <c r="EB31" s="231"/>
      <c r="EC31" s="231"/>
      <c r="ED31" s="231"/>
      <c r="EE31" s="231"/>
      <c r="EF31" s="231"/>
      <c r="EG31" s="231"/>
      <c r="EH31" s="231"/>
      <c r="EI31" s="231"/>
      <c r="EJ31" s="231"/>
      <c r="EK31" s="231"/>
    </row>
    <row r="32" ht="3" customHeight="1"/>
    <row r="33" spans="1:141" s="9" customFormat="1" ht="48" customHeight="1">
      <c r="A33" s="233" t="s">
        <v>52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/>
      <c r="CA33" s="234"/>
      <c r="CB33" s="234"/>
      <c r="CC33" s="234"/>
      <c r="CD33" s="234"/>
      <c r="CE33" s="234"/>
      <c r="CF33" s="234"/>
      <c r="CG33" s="234"/>
      <c r="CH33" s="234"/>
      <c r="CI33" s="234"/>
      <c r="CJ33" s="234"/>
      <c r="CK33" s="234"/>
      <c r="CL33" s="234"/>
      <c r="CM33" s="234"/>
      <c r="CN33" s="234"/>
      <c r="CO33" s="234"/>
      <c r="CP33" s="234"/>
      <c r="CQ33" s="234"/>
      <c r="CR33" s="234"/>
      <c r="CS33" s="234"/>
      <c r="CT33" s="234"/>
      <c r="CU33" s="234"/>
      <c r="CV33" s="234"/>
      <c r="CW33" s="234"/>
      <c r="CX33" s="234"/>
      <c r="CY33" s="234"/>
      <c r="CZ33" s="234"/>
      <c r="DA33" s="234"/>
      <c r="DB33" s="234"/>
      <c r="DC33" s="234"/>
      <c r="DD33" s="234"/>
      <c r="DE33" s="234"/>
      <c r="DF33" s="234"/>
      <c r="DG33" s="234"/>
      <c r="DH33" s="234"/>
      <c r="DI33" s="234"/>
      <c r="DJ33" s="234"/>
      <c r="DK33" s="234"/>
      <c r="DL33" s="234"/>
      <c r="DM33" s="234"/>
      <c r="DN33" s="234"/>
      <c r="DO33" s="234"/>
      <c r="DP33" s="234"/>
      <c r="DQ33" s="234"/>
      <c r="DR33" s="234"/>
      <c r="DS33" s="234"/>
      <c r="DT33" s="234"/>
      <c r="DU33" s="234"/>
      <c r="DV33" s="234"/>
      <c r="DW33" s="234"/>
      <c r="DX33" s="234"/>
      <c r="DY33" s="234"/>
      <c r="DZ33" s="234"/>
      <c r="EA33" s="234"/>
      <c r="EB33" s="234"/>
      <c r="EC33" s="234"/>
      <c r="ED33" s="234"/>
      <c r="EE33" s="234"/>
      <c r="EF33" s="234"/>
      <c r="EG33" s="234"/>
      <c r="EH33" s="234"/>
      <c r="EI33" s="234"/>
      <c r="EJ33" s="234"/>
      <c r="EK33" s="234"/>
    </row>
    <row r="35" spans="1:141" s="6" customFormat="1" ht="14.25">
      <c r="A35" s="203" t="s">
        <v>36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3"/>
      <c r="DJ35" s="203"/>
      <c r="DK35" s="203"/>
      <c r="DL35" s="203"/>
      <c r="DM35" s="203"/>
      <c r="DN35" s="203"/>
      <c r="DO35" s="203"/>
      <c r="DP35" s="203"/>
      <c r="DQ35" s="203"/>
      <c r="DR35" s="203"/>
      <c r="DS35" s="203"/>
      <c r="DT35" s="203"/>
      <c r="DU35" s="203"/>
      <c r="DV35" s="203"/>
      <c r="DW35" s="203"/>
      <c r="DX35" s="203"/>
      <c r="DY35" s="203"/>
      <c r="DZ35" s="203"/>
      <c r="EA35" s="203"/>
      <c r="EB35" s="203"/>
      <c r="EC35" s="203"/>
      <c r="ED35" s="203"/>
      <c r="EE35" s="203"/>
      <c r="EF35" s="203"/>
      <c r="EG35" s="203"/>
      <c r="EH35" s="203"/>
      <c r="EI35" s="203"/>
      <c r="EJ35" s="203"/>
      <c r="EK35" s="203"/>
    </row>
    <row r="36" ht="6" customHeight="1"/>
    <row r="37" spans="1:141" s="6" customFormat="1" ht="14.25">
      <c r="A37" s="15" t="s">
        <v>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208" t="s">
        <v>60</v>
      </c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208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8"/>
      <c r="DE37" s="208"/>
      <c r="DF37" s="208"/>
      <c r="DG37" s="208"/>
      <c r="DH37" s="208"/>
      <c r="DI37" s="208"/>
      <c r="DJ37" s="208"/>
      <c r="DK37" s="208"/>
      <c r="DL37" s="208"/>
      <c r="DM37" s="208"/>
      <c r="DN37" s="208"/>
      <c r="DO37" s="208"/>
      <c r="DP37" s="208"/>
      <c r="DQ37" s="208"/>
      <c r="DR37" s="208"/>
      <c r="DS37" s="208"/>
      <c r="DT37" s="208"/>
      <c r="DU37" s="208"/>
      <c r="DV37" s="208"/>
      <c r="DW37" s="208"/>
      <c r="DX37" s="208"/>
      <c r="DY37" s="208"/>
      <c r="DZ37" s="208"/>
      <c r="EA37" s="208"/>
      <c r="EB37" s="208"/>
      <c r="EC37" s="208"/>
      <c r="ED37" s="208"/>
      <c r="EE37" s="208"/>
      <c r="EF37" s="208"/>
      <c r="EG37" s="208"/>
      <c r="EH37" s="208"/>
      <c r="EI37" s="208"/>
      <c r="EJ37" s="208"/>
      <c r="EK37" s="208"/>
    </row>
    <row r="38" spans="1:141" s="6" customFormat="1" ht="6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</row>
    <row r="39" spans="1:141" s="6" customFormat="1" ht="14.25">
      <c r="A39" s="175" t="s">
        <v>5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246" t="s">
        <v>125</v>
      </c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  <c r="CT39" s="246"/>
      <c r="CU39" s="246"/>
      <c r="CV39" s="246"/>
      <c r="CW39" s="246"/>
      <c r="CX39" s="246"/>
      <c r="CY39" s="246"/>
      <c r="CZ39" s="246"/>
      <c r="DA39" s="246"/>
      <c r="DB39" s="246"/>
      <c r="DC39" s="246"/>
      <c r="DD39" s="246"/>
      <c r="DE39" s="246"/>
      <c r="DF39" s="246"/>
      <c r="DG39" s="246"/>
      <c r="DH39" s="246"/>
      <c r="DI39" s="246"/>
      <c r="DJ39" s="246"/>
      <c r="DK39" s="246"/>
      <c r="DL39" s="246"/>
      <c r="DM39" s="246"/>
      <c r="DN39" s="246"/>
      <c r="DO39" s="246"/>
      <c r="DP39" s="246"/>
      <c r="DQ39" s="246"/>
      <c r="DR39" s="246"/>
      <c r="DS39" s="246"/>
      <c r="DT39" s="246"/>
      <c r="DU39" s="246"/>
      <c r="DV39" s="246"/>
      <c r="DW39" s="246"/>
      <c r="DX39" s="246"/>
      <c r="DY39" s="246"/>
      <c r="DZ39" s="246"/>
      <c r="EA39" s="246"/>
      <c r="EB39" s="246"/>
      <c r="EC39" s="246"/>
      <c r="ED39" s="246"/>
      <c r="EE39" s="246"/>
      <c r="EF39" s="246"/>
      <c r="EG39" s="246"/>
      <c r="EH39" s="246"/>
      <c r="EI39" s="246"/>
      <c r="EJ39" s="246"/>
      <c r="EK39" s="246"/>
    </row>
    <row r="40" spans="1:141" s="6" customFormat="1" ht="14.25">
      <c r="A40" s="14" t="s">
        <v>126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</row>
    <row r="41" ht="10.5" customHeight="1"/>
    <row r="42" spans="1:141" s="3" customFormat="1" ht="72" customHeight="1">
      <c r="A42" s="235" t="s">
        <v>0</v>
      </c>
      <c r="B42" s="236"/>
      <c r="C42" s="236"/>
      <c r="D42" s="236"/>
      <c r="E42" s="236"/>
      <c r="F42" s="236"/>
      <c r="G42" s="237"/>
      <c r="H42" s="235" t="s">
        <v>37</v>
      </c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7"/>
      <c r="BD42" s="88" t="s">
        <v>61</v>
      </c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90"/>
      <c r="BT42" s="88" t="s">
        <v>62</v>
      </c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90"/>
      <c r="DB42" s="88" t="s">
        <v>109</v>
      </c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90"/>
      <c r="DT42" s="235" t="s">
        <v>108</v>
      </c>
      <c r="DU42" s="236"/>
      <c r="DV42" s="236"/>
      <c r="DW42" s="236"/>
      <c r="DX42" s="236"/>
      <c r="DY42" s="236"/>
      <c r="DZ42" s="236"/>
      <c r="EA42" s="236"/>
      <c r="EB42" s="236"/>
      <c r="EC42" s="236"/>
      <c r="ED42" s="236"/>
      <c r="EE42" s="236"/>
      <c r="EF42" s="236"/>
      <c r="EG42" s="236"/>
      <c r="EH42" s="236"/>
      <c r="EI42" s="236"/>
      <c r="EJ42" s="236"/>
      <c r="EK42" s="237"/>
    </row>
    <row r="43" spans="1:141" s="4" customFormat="1" ht="12.75">
      <c r="A43" s="167">
        <v>1</v>
      </c>
      <c r="B43" s="167"/>
      <c r="C43" s="167"/>
      <c r="D43" s="167"/>
      <c r="E43" s="167"/>
      <c r="F43" s="167"/>
      <c r="G43" s="167"/>
      <c r="H43" s="167">
        <v>2</v>
      </c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93">
        <v>3</v>
      </c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5"/>
      <c r="BT43" s="193">
        <v>4</v>
      </c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5"/>
      <c r="DB43" s="193">
        <v>5</v>
      </c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5"/>
      <c r="DT43" s="167">
        <v>6</v>
      </c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</row>
    <row r="44" spans="1:141" s="5" customFormat="1" ht="28.5" customHeight="1">
      <c r="A44" s="185" t="s">
        <v>15</v>
      </c>
      <c r="B44" s="185"/>
      <c r="C44" s="185"/>
      <c r="D44" s="185"/>
      <c r="E44" s="185"/>
      <c r="F44" s="185"/>
      <c r="G44" s="185"/>
      <c r="H44" s="220" t="s">
        <v>63</v>
      </c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81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3"/>
      <c r="BT44" s="81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3"/>
      <c r="DB44" s="204">
        <v>0</v>
      </c>
      <c r="DC44" s="205"/>
      <c r="DD44" s="205"/>
      <c r="DE44" s="205"/>
      <c r="DF44" s="205"/>
      <c r="DG44" s="205"/>
      <c r="DH44" s="205"/>
      <c r="DI44" s="205"/>
      <c r="DJ44" s="205"/>
      <c r="DK44" s="205"/>
      <c r="DL44" s="205"/>
      <c r="DM44" s="205"/>
      <c r="DN44" s="205"/>
      <c r="DO44" s="205"/>
      <c r="DP44" s="205"/>
      <c r="DQ44" s="205"/>
      <c r="DR44" s="205"/>
      <c r="DS44" s="206"/>
      <c r="DT44" s="192">
        <f>BD44*BT44</f>
        <v>0</v>
      </c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  <c r="EG44" s="192"/>
      <c r="EH44" s="192"/>
      <c r="EI44" s="192"/>
      <c r="EJ44" s="192"/>
      <c r="EK44" s="192"/>
    </row>
    <row r="45" spans="1:141" s="5" customFormat="1" ht="15" customHeight="1">
      <c r="A45" s="185"/>
      <c r="B45" s="185"/>
      <c r="C45" s="185"/>
      <c r="D45" s="185"/>
      <c r="E45" s="185"/>
      <c r="F45" s="185"/>
      <c r="G45" s="185"/>
      <c r="H45" s="209" t="s">
        <v>2</v>
      </c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10"/>
      <c r="BD45" s="81" t="s">
        <v>3</v>
      </c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3"/>
      <c r="BT45" s="81" t="s">
        <v>3</v>
      </c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3"/>
      <c r="DB45" s="204"/>
      <c r="DC45" s="205"/>
      <c r="DD45" s="205"/>
      <c r="DE45" s="205"/>
      <c r="DF45" s="205"/>
      <c r="DG45" s="205"/>
      <c r="DH45" s="205"/>
      <c r="DI45" s="205"/>
      <c r="DJ45" s="205"/>
      <c r="DK45" s="205"/>
      <c r="DL45" s="205"/>
      <c r="DM45" s="205"/>
      <c r="DN45" s="205"/>
      <c r="DO45" s="205"/>
      <c r="DP45" s="205"/>
      <c r="DQ45" s="205"/>
      <c r="DR45" s="205"/>
      <c r="DS45" s="206"/>
      <c r="DT45" s="207">
        <f>DT44</f>
        <v>0</v>
      </c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</row>
    <row r="46" s="1" customFormat="1" ht="12" customHeight="1"/>
    <row r="47" s="1" customFormat="1" ht="12" customHeight="1"/>
    <row r="48" spans="1:141" s="6" customFormat="1" ht="14.25">
      <c r="A48" s="203" t="s">
        <v>38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/>
      <c r="BX48" s="203"/>
      <c r="BY48" s="203"/>
      <c r="BZ48" s="203"/>
      <c r="CA48" s="203"/>
      <c r="CB48" s="203"/>
      <c r="CC48" s="203"/>
      <c r="CD48" s="203"/>
      <c r="CE48" s="203"/>
      <c r="CF48" s="203"/>
      <c r="CG48" s="203"/>
      <c r="CH48" s="203"/>
      <c r="CI48" s="203"/>
      <c r="CJ48" s="203"/>
      <c r="CK48" s="203"/>
      <c r="CL48" s="203"/>
      <c r="CM48" s="203"/>
      <c r="CN48" s="203"/>
      <c r="CO48" s="203"/>
      <c r="CP48" s="203"/>
      <c r="CQ48" s="203"/>
      <c r="CR48" s="203"/>
      <c r="CS48" s="203"/>
      <c r="CT48" s="203"/>
      <c r="CU48" s="203"/>
      <c r="CV48" s="203"/>
      <c r="CW48" s="203"/>
      <c r="CX48" s="203"/>
      <c r="CY48" s="203"/>
      <c r="CZ48" s="203"/>
      <c r="DA48" s="203"/>
      <c r="DB48" s="203"/>
      <c r="DC48" s="203"/>
      <c r="DD48" s="203"/>
      <c r="DE48" s="203"/>
      <c r="DF48" s="203"/>
      <c r="DG48" s="203"/>
      <c r="DH48" s="203"/>
      <c r="DI48" s="203"/>
      <c r="DJ48" s="203"/>
      <c r="DK48" s="203"/>
      <c r="DL48" s="203"/>
      <c r="DM48" s="203"/>
      <c r="DN48" s="203"/>
      <c r="DO48" s="203"/>
      <c r="DP48" s="203"/>
      <c r="DQ48" s="203"/>
      <c r="DR48" s="203"/>
      <c r="DS48" s="203"/>
      <c r="DT48" s="203"/>
      <c r="DU48" s="203"/>
      <c r="DV48" s="203"/>
      <c r="DW48" s="203"/>
      <c r="DX48" s="203"/>
      <c r="DY48" s="203"/>
      <c r="DZ48" s="203"/>
      <c r="EA48" s="203"/>
      <c r="EB48" s="203"/>
      <c r="EC48" s="203"/>
      <c r="ED48" s="203"/>
      <c r="EE48" s="203"/>
      <c r="EF48" s="203"/>
      <c r="EG48" s="203"/>
      <c r="EH48" s="203"/>
      <c r="EI48" s="203"/>
      <c r="EJ48" s="203"/>
      <c r="EK48" s="203"/>
    </row>
    <row r="49" spans="1:141" s="6" customFormat="1" ht="14.25">
      <c r="A49" s="203" t="s">
        <v>67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203"/>
      <c r="BY49" s="203"/>
      <c r="BZ49" s="203"/>
      <c r="CA49" s="203"/>
      <c r="CB49" s="203"/>
      <c r="CC49" s="203"/>
      <c r="CD49" s="203"/>
      <c r="CE49" s="203"/>
      <c r="CF49" s="203"/>
      <c r="CG49" s="203"/>
      <c r="CH49" s="203"/>
      <c r="CI49" s="203"/>
      <c r="CJ49" s="203"/>
      <c r="CK49" s="203"/>
      <c r="CL49" s="203"/>
      <c r="CM49" s="203"/>
      <c r="CN49" s="203"/>
      <c r="CO49" s="203"/>
      <c r="CP49" s="203"/>
      <c r="CQ49" s="203"/>
      <c r="CR49" s="203"/>
      <c r="CS49" s="203"/>
      <c r="CT49" s="203"/>
      <c r="CU49" s="203"/>
      <c r="CV49" s="203"/>
      <c r="CW49" s="203"/>
      <c r="CX49" s="203"/>
      <c r="CY49" s="203"/>
      <c r="CZ49" s="203"/>
      <c r="DA49" s="203"/>
      <c r="DB49" s="203"/>
      <c r="DC49" s="203"/>
      <c r="DD49" s="203"/>
      <c r="DE49" s="203"/>
      <c r="DF49" s="203"/>
      <c r="DG49" s="203"/>
      <c r="DH49" s="203"/>
      <c r="DI49" s="203"/>
      <c r="DJ49" s="203"/>
      <c r="DK49" s="203"/>
      <c r="DL49" s="203"/>
      <c r="DM49" s="203"/>
      <c r="DN49" s="203"/>
      <c r="DO49" s="203"/>
      <c r="DP49" s="203"/>
      <c r="DQ49" s="203"/>
      <c r="DR49" s="203"/>
      <c r="DS49" s="203"/>
      <c r="DT49" s="203"/>
      <c r="DU49" s="203"/>
      <c r="DV49" s="203"/>
      <c r="DW49" s="203"/>
      <c r="DX49" s="203"/>
      <c r="DY49" s="203"/>
      <c r="DZ49" s="203"/>
      <c r="EA49" s="203"/>
      <c r="EB49" s="203"/>
      <c r="EC49" s="203"/>
      <c r="ED49" s="203"/>
      <c r="EE49" s="203"/>
      <c r="EF49" s="203"/>
      <c r="EG49" s="203"/>
      <c r="EH49" s="203"/>
      <c r="EI49" s="203"/>
      <c r="EJ49" s="203"/>
      <c r="EK49" s="203"/>
    </row>
    <row r="50" ht="6" customHeight="1"/>
    <row r="51" spans="1:141" s="6" customFormat="1" ht="14.25">
      <c r="A51" s="15" t="s">
        <v>6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208" t="s">
        <v>64</v>
      </c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8"/>
      <c r="CD51" s="208"/>
      <c r="CE51" s="208"/>
      <c r="CF51" s="208"/>
      <c r="CG51" s="208"/>
      <c r="CH51" s="208"/>
      <c r="CI51" s="208"/>
      <c r="CJ51" s="208"/>
      <c r="CK51" s="208"/>
      <c r="CL51" s="208"/>
      <c r="CM51" s="208"/>
      <c r="CN51" s="208"/>
      <c r="CO51" s="208"/>
      <c r="CP51" s="208"/>
      <c r="CQ51" s="208"/>
      <c r="CR51" s="208"/>
      <c r="CS51" s="208"/>
      <c r="CT51" s="208"/>
      <c r="CU51" s="208"/>
      <c r="CV51" s="208"/>
      <c r="CW51" s="208"/>
      <c r="CX51" s="208"/>
      <c r="CY51" s="208"/>
      <c r="CZ51" s="208"/>
      <c r="DA51" s="208"/>
      <c r="DB51" s="208"/>
      <c r="DC51" s="208"/>
      <c r="DD51" s="208"/>
      <c r="DE51" s="208"/>
      <c r="DF51" s="208"/>
      <c r="DG51" s="208"/>
      <c r="DH51" s="208"/>
      <c r="DI51" s="208"/>
      <c r="DJ51" s="208"/>
      <c r="DK51" s="208"/>
      <c r="DL51" s="208"/>
      <c r="DM51" s="208"/>
      <c r="DN51" s="208"/>
      <c r="DO51" s="208"/>
      <c r="DP51" s="208"/>
      <c r="DQ51" s="208"/>
      <c r="DR51" s="208"/>
      <c r="DS51" s="208"/>
      <c r="DT51" s="208"/>
      <c r="DU51" s="208"/>
      <c r="DV51" s="208"/>
      <c r="DW51" s="208"/>
      <c r="DX51" s="208"/>
      <c r="DY51" s="208"/>
      <c r="DZ51" s="208"/>
      <c r="EA51" s="208"/>
      <c r="EB51" s="208"/>
      <c r="EC51" s="208"/>
      <c r="ED51" s="208"/>
      <c r="EE51" s="208"/>
      <c r="EF51" s="208"/>
      <c r="EG51" s="208"/>
      <c r="EH51" s="208"/>
      <c r="EI51" s="208"/>
      <c r="EJ51" s="208"/>
      <c r="EK51" s="208"/>
    </row>
    <row r="52" spans="1:141" s="6" customFormat="1" ht="6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</row>
    <row r="53" spans="1:141" s="6" customFormat="1" ht="14.25">
      <c r="A53" s="175" t="s">
        <v>5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246" t="s">
        <v>54</v>
      </c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  <c r="BO53" s="246"/>
      <c r="BP53" s="246"/>
      <c r="BQ53" s="246"/>
      <c r="BR53" s="246"/>
      <c r="BS53" s="246"/>
      <c r="BT53" s="246"/>
      <c r="BU53" s="246"/>
      <c r="BV53" s="246"/>
      <c r="BW53" s="246"/>
      <c r="BX53" s="246"/>
      <c r="BY53" s="246"/>
      <c r="BZ53" s="246"/>
      <c r="CA53" s="246"/>
      <c r="CB53" s="246"/>
      <c r="CC53" s="246"/>
      <c r="CD53" s="246"/>
      <c r="CE53" s="246"/>
      <c r="CF53" s="246"/>
      <c r="CG53" s="246"/>
      <c r="CH53" s="246"/>
      <c r="CI53" s="246"/>
      <c r="CJ53" s="246"/>
      <c r="CK53" s="246"/>
      <c r="CL53" s="246"/>
      <c r="CM53" s="246"/>
      <c r="CN53" s="246"/>
      <c r="CO53" s="246"/>
      <c r="CP53" s="246"/>
      <c r="CQ53" s="246"/>
      <c r="CR53" s="246"/>
      <c r="CS53" s="246"/>
      <c r="CT53" s="246"/>
      <c r="CU53" s="246"/>
      <c r="CV53" s="246"/>
      <c r="CW53" s="246"/>
      <c r="CX53" s="246"/>
      <c r="CY53" s="246"/>
      <c r="CZ53" s="246"/>
      <c r="DA53" s="246"/>
      <c r="DB53" s="246"/>
      <c r="DC53" s="246"/>
      <c r="DD53" s="246"/>
      <c r="DE53" s="246"/>
      <c r="DF53" s="246"/>
      <c r="DG53" s="246"/>
      <c r="DH53" s="246"/>
      <c r="DI53" s="246"/>
      <c r="DJ53" s="246"/>
      <c r="DK53" s="246"/>
      <c r="DL53" s="246"/>
      <c r="DM53" s="246"/>
      <c r="DN53" s="246"/>
      <c r="DO53" s="246"/>
      <c r="DP53" s="246"/>
      <c r="DQ53" s="246"/>
      <c r="DR53" s="246"/>
      <c r="DS53" s="246"/>
      <c r="DT53" s="246"/>
      <c r="DU53" s="246"/>
      <c r="DV53" s="246"/>
      <c r="DW53" s="246"/>
      <c r="DX53" s="246"/>
      <c r="DY53" s="246"/>
      <c r="DZ53" s="246"/>
      <c r="EA53" s="246"/>
      <c r="EB53" s="246"/>
      <c r="EC53" s="246"/>
      <c r="ED53" s="246"/>
      <c r="EE53" s="246"/>
      <c r="EF53" s="246"/>
      <c r="EG53" s="246"/>
      <c r="EH53" s="246"/>
      <c r="EI53" s="246"/>
      <c r="EJ53" s="246"/>
      <c r="EK53" s="246"/>
    </row>
    <row r="54" spans="1:141" s="6" customFormat="1" ht="14.25">
      <c r="A54" s="14" t="s">
        <v>57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</row>
    <row r="55" spans="1:141" s="3" customFormat="1" ht="55.5" customHeight="1">
      <c r="A55" s="235" t="s">
        <v>0</v>
      </c>
      <c r="B55" s="236"/>
      <c r="C55" s="236"/>
      <c r="D55" s="236"/>
      <c r="E55" s="236"/>
      <c r="F55" s="236"/>
      <c r="G55" s="237"/>
      <c r="H55" s="235" t="s">
        <v>8</v>
      </c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7"/>
      <c r="BD55" s="88" t="s">
        <v>39</v>
      </c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90"/>
      <c r="BT55" s="88" t="s">
        <v>40</v>
      </c>
      <c r="BU55" s="89"/>
      <c r="BV55" s="89"/>
      <c r="BW55" s="89"/>
      <c r="BX55" s="89"/>
      <c r="BY55" s="89"/>
      <c r="BZ55" s="89"/>
      <c r="CA55" s="89"/>
      <c r="CB55" s="89"/>
      <c r="CC55" s="89"/>
      <c r="CD55" s="90"/>
      <c r="CE55" s="235" t="s">
        <v>107</v>
      </c>
      <c r="CF55" s="236"/>
      <c r="CG55" s="236"/>
      <c r="CH55" s="236"/>
      <c r="CI55" s="236"/>
      <c r="CJ55" s="236"/>
      <c r="CK55" s="236"/>
      <c r="CL55" s="236"/>
      <c r="CM55" s="236"/>
      <c r="CN55" s="236"/>
      <c r="CO55" s="236"/>
      <c r="CP55" s="236"/>
      <c r="CQ55" s="236"/>
      <c r="CR55" s="236"/>
      <c r="CS55" s="236"/>
      <c r="CT55" s="236"/>
      <c r="CU55" s="236"/>
      <c r="CV55" s="236"/>
      <c r="CW55" s="236"/>
      <c r="CX55" s="236"/>
      <c r="CY55" s="236"/>
      <c r="CZ55" s="236"/>
      <c r="DA55" s="236"/>
      <c r="DB55" s="236"/>
      <c r="DC55" s="236"/>
      <c r="DD55" s="236"/>
      <c r="DE55" s="236"/>
      <c r="DF55" s="236"/>
      <c r="DG55" s="236"/>
      <c r="DH55" s="236"/>
      <c r="DI55" s="236"/>
      <c r="DJ55" s="236"/>
      <c r="DK55" s="236"/>
      <c r="DL55" s="236"/>
      <c r="DM55" s="236"/>
      <c r="DN55" s="236"/>
      <c r="DO55" s="236"/>
      <c r="DP55" s="236"/>
      <c r="DQ55" s="236"/>
      <c r="DR55" s="236"/>
      <c r="DS55" s="236"/>
      <c r="DT55" s="236"/>
      <c r="DU55" s="236"/>
      <c r="DV55" s="236"/>
      <c r="DW55" s="236"/>
      <c r="DX55" s="236"/>
      <c r="DY55" s="236"/>
      <c r="DZ55" s="236"/>
      <c r="EA55" s="236"/>
      <c r="EB55" s="236"/>
      <c r="EC55" s="236"/>
      <c r="ED55" s="236"/>
      <c r="EE55" s="236"/>
      <c r="EF55" s="236"/>
      <c r="EG55" s="236"/>
      <c r="EH55" s="236"/>
      <c r="EI55" s="236"/>
      <c r="EJ55" s="236"/>
      <c r="EK55" s="237"/>
    </row>
    <row r="56" spans="1:141" s="4" customFormat="1" ht="12.75">
      <c r="A56" s="167">
        <v>1</v>
      </c>
      <c r="B56" s="167"/>
      <c r="C56" s="167"/>
      <c r="D56" s="167"/>
      <c r="E56" s="167"/>
      <c r="F56" s="167"/>
      <c r="G56" s="167"/>
      <c r="H56" s="167">
        <v>2</v>
      </c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93">
        <v>3</v>
      </c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5"/>
      <c r="BT56" s="193">
        <v>4</v>
      </c>
      <c r="BU56" s="194"/>
      <c r="BV56" s="194"/>
      <c r="BW56" s="194"/>
      <c r="BX56" s="194"/>
      <c r="BY56" s="194"/>
      <c r="BZ56" s="194"/>
      <c r="CA56" s="194"/>
      <c r="CB56" s="194"/>
      <c r="CC56" s="194"/>
      <c r="CD56" s="195"/>
      <c r="CE56" s="167">
        <v>5</v>
      </c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</row>
    <row r="57" spans="1:141" s="5" customFormat="1" ht="15" customHeight="1">
      <c r="A57" s="185" t="s">
        <v>15</v>
      </c>
      <c r="B57" s="185"/>
      <c r="C57" s="185"/>
      <c r="D57" s="185"/>
      <c r="E57" s="185"/>
      <c r="F57" s="185"/>
      <c r="G57" s="185"/>
      <c r="H57" s="220" t="s">
        <v>65</v>
      </c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189">
        <v>4400000</v>
      </c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1"/>
      <c r="BT57" s="81">
        <v>2.2</v>
      </c>
      <c r="BU57" s="82"/>
      <c r="BV57" s="82"/>
      <c r="BW57" s="82"/>
      <c r="BX57" s="82"/>
      <c r="BY57" s="82"/>
      <c r="BZ57" s="82"/>
      <c r="CA57" s="82"/>
      <c r="CB57" s="82"/>
      <c r="CC57" s="82"/>
      <c r="CD57" s="83"/>
      <c r="CE57" s="192">
        <v>96800</v>
      </c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  <c r="EG57" s="192"/>
      <c r="EH57" s="192"/>
      <c r="EI57" s="192"/>
      <c r="EJ57" s="192"/>
      <c r="EK57" s="192"/>
    </row>
    <row r="58" spans="1:141" s="5" customFormat="1" ht="15" customHeight="1">
      <c r="A58" s="185"/>
      <c r="B58" s="185"/>
      <c r="C58" s="185"/>
      <c r="D58" s="185"/>
      <c r="E58" s="185"/>
      <c r="F58" s="185"/>
      <c r="G58" s="185"/>
      <c r="H58" s="209" t="s">
        <v>2</v>
      </c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10"/>
      <c r="BD58" s="81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3"/>
      <c r="BT58" s="81" t="s">
        <v>3</v>
      </c>
      <c r="BU58" s="82"/>
      <c r="BV58" s="82"/>
      <c r="BW58" s="82"/>
      <c r="BX58" s="82"/>
      <c r="BY58" s="82"/>
      <c r="BZ58" s="82"/>
      <c r="CA58" s="82"/>
      <c r="CB58" s="82"/>
      <c r="CC58" s="82"/>
      <c r="CD58" s="83"/>
      <c r="CE58" s="230">
        <f>SUM(CE57:CE57)</f>
        <v>96800</v>
      </c>
      <c r="CF58" s="231"/>
      <c r="CG58" s="231"/>
      <c r="CH58" s="231"/>
      <c r="CI58" s="231"/>
      <c r="CJ58" s="231"/>
      <c r="CK58" s="231"/>
      <c r="CL58" s="231"/>
      <c r="CM58" s="231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1"/>
      <c r="CY58" s="231"/>
      <c r="CZ58" s="231"/>
      <c r="DA58" s="231"/>
      <c r="DB58" s="231"/>
      <c r="DC58" s="231"/>
      <c r="DD58" s="231"/>
      <c r="DE58" s="231"/>
      <c r="DF58" s="231"/>
      <c r="DG58" s="231"/>
      <c r="DH58" s="231"/>
      <c r="DI58" s="231"/>
      <c r="DJ58" s="231"/>
      <c r="DK58" s="231"/>
      <c r="DL58" s="231"/>
      <c r="DM58" s="231"/>
      <c r="DN58" s="231"/>
      <c r="DO58" s="231"/>
      <c r="DP58" s="231"/>
      <c r="DQ58" s="231"/>
      <c r="DR58" s="231"/>
      <c r="DS58" s="231"/>
      <c r="DT58" s="231"/>
      <c r="DU58" s="231"/>
      <c r="DV58" s="231"/>
      <c r="DW58" s="231"/>
      <c r="DX58" s="231"/>
      <c r="DY58" s="231"/>
      <c r="DZ58" s="231"/>
      <c r="EA58" s="231"/>
      <c r="EB58" s="231"/>
      <c r="EC58" s="231"/>
      <c r="ED58" s="231"/>
      <c r="EE58" s="231"/>
      <c r="EF58" s="231"/>
      <c r="EG58" s="231"/>
      <c r="EH58" s="231"/>
      <c r="EI58" s="231"/>
      <c r="EJ58" s="231"/>
      <c r="EK58" s="231"/>
    </row>
    <row r="60" spans="1:141" s="6" customFormat="1" ht="14.25">
      <c r="A60" s="203" t="s">
        <v>68</v>
      </c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/>
      <c r="BP60" s="203"/>
      <c r="BQ60" s="203"/>
      <c r="BR60" s="203"/>
      <c r="BS60" s="203"/>
      <c r="BT60" s="203"/>
      <c r="BU60" s="203"/>
      <c r="BV60" s="203"/>
      <c r="BW60" s="203"/>
      <c r="BX60" s="203"/>
      <c r="BY60" s="203"/>
      <c r="BZ60" s="203"/>
      <c r="CA60" s="203"/>
      <c r="CB60" s="203"/>
      <c r="CC60" s="203"/>
      <c r="CD60" s="203"/>
      <c r="CE60" s="203"/>
      <c r="CF60" s="203"/>
      <c r="CG60" s="203"/>
      <c r="CH60" s="203"/>
      <c r="CI60" s="203"/>
      <c r="CJ60" s="203"/>
      <c r="CK60" s="203"/>
      <c r="CL60" s="203"/>
      <c r="CM60" s="203"/>
      <c r="CN60" s="203"/>
      <c r="CO60" s="203"/>
      <c r="CP60" s="203"/>
      <c r="CQ60" s="203"/>
      <c r="CR60" s="203"/>
      <c r="CS60" s="203"/>
      <c r="CT60" s="203"/>
      <c r="CU60" s="203"/>
      <c r="CV60" s="203"/>
      <c r="CW60" s="203"/>
      <c r="CX60" s="203"/>
      <c r="CY60" s="203"/>
      <c r="CZ60" s="203"/>
      <c r="DA60" s="203"/>
      <c r="DB60" s="203"/>
      <c r="DC60" s="203"/>
      <c r="DD60" s="203"/>
      <c r="DE60" s="203"/>
      <c r="DF60" s="203"/>
      <c r="DG60" s="203"/>
      <c r="DH60" s="203"/>
      <c r="DI60" s="203"/>
      <c r="DJ60" s="203"/>
      <c r="DK60" s="203"/>
      <c r="DL60" s="203"/>
      <c r="DM60" s="203"/>
      <c r="DN60" s="203"/>
      <c r="DO60" s="203"/>
      <c r="DP60" s="203"/>
      <c r="DQ60" s="203"/>
      <c r="DR60" s="203"/>
      <c r="DS60" s="203"/>
      <c r="DT60" s="203"/>
      <c r="DU60" s="203"/>
      <c r="DV60" s="203"/>
      <c r="DW60" s="203"/>
      <c r="DX60" s="203"/>
      <c r="DY60" s="203"/>
      <c r="DZ60" s="203"/>
      <c r="EA60" s="203"/>
      <c r="EB60" s="203"/>
      <c r="EC60" s="203"/>
      <c r="ED60" s="203"/>
      <c r="EE60" s="203"/>
      <c r="EF60" s="203"/>
      <c r="EG60" s="203"/>
      <c r="EH60" s="203"/>
      <c r="EI60" s="203"/>
      <c r="EJ60" s="203"/>
      <c r="EK60" s="203"/>
    </row>
    <row r="61" ht="6" customHeight="1"/>
    <row r="62" spans="1:141" s="6" customFormat="1" ht="14.25">
      <c r="A62" s="15" t="s">
        <v>6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208" t="s">
        <v>66</v>
      </c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208"/>
      <c r="BY62" s="208"/>
      <c r="BZ62" s="208"/>
      <c r="CA62" s="208"/>
      <c r="CB62" s="208"/>
      <c r="CC62" s="208"/>
      <c r="CD62" s="208"/>
      <c r="CE62" s="208"/>
      <c r="CF62" s="208"/>
      <c r="CG62" s="208"/>
      <c r="CH62" s="208"/>
      <c r="CI62" s="208"/>
      <c r="CJ62" s="208"/>
      <c r="CK62" s="208"/>
      <c r="CL62" s="208"/>
      <c r="CM62" s="208"/>
      <c r="CN62" s="208"/>
      <c r="CO62" s="208"/>
      <c r="CP62" s="208"/>
      <c r="CQ62" s="208"/>
      <c r="CR62" s="208"/>
      <c r="CS62" s="208"/>
      <c r="CT62" s="208"/>
      <c r="CU62" s="208"/>
      <c r="CV62" s="208"/>
      <c r="CW62" s="208"/>
      <c r="CX62" s="208"/>
      <c r="CY62" s="208"/>
      <c r="CZ62" s="208"/>
      <c r="DA62" s="208"/>
      <c r="DB62" s="208"/>
      <c r="DC62" s="208"/>
      <c r="DD62" s="208"/>
      <c r="DE62" s="208"/>
      <c r="DF62" s="208"/>
      <c r="DG62" s="208"/>
      <c r="DH62" s="208"/>
      <c r="DI62" s="208"/>
      <c r="DJ62" s="208"/>
      <c r="DK62" s="208"/>
      <c r="DL62" s="208"/>
      <c r="DM62" s="208"/>
      <c r="DN62" s="208"/>
      <c r="DO62" s="208"/>
      <c r="DP62" s="208"/>
      <c r="DQ62" s="208"/>
      <c r="DR62" s="208"/>
      <c r="DS62" s="208"/>
      <c r="DT62" s="208"/>
      <c r="DU62" s="208"/>
      <c r="DV62" s="208"/>
      <c r="DW62" s="208"/>
      <c r="DX62" s="208"/>
      <c r="DY62" s="208"/>
      <c r="DZ62" s="208"/>
      <c r="EA62" s="208"/>
      <c r="EB62" s="208"/>
      <c r="EC62" s="208"/>
      <c r="ED62" s="208"/>
      <c r="EE62" s="208"/>
      <c r="EF62" s="208"/>
      <c r="EG62" s="208"/>
      <c r="EH62" s="208"/>
      <c r="EI62" s="208"/>
      <c r="EJ62" s="208"/>
      <c r="EK62" s="208"/>
    </row>
    <row r="63" spans="1:141" s="6" customFormat="1" ht="6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</row>
    <row r="64" spans="1:141" s="6" customFormat="1" ht="14.25">
      <c r="A64" s="175" t="s">
        <v>5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246" t="s">
        <v>54</v>
      </c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46"/>
      <c r="BT64" s="246"/>
      <c r="BU64" s="246"/>
      <c r="BV64" s="246"/>
      <c r="BW64" s="246"/>
      <c r="BX64" s="246"/>
      <c r="BY64" s="246"/>
      <c r="BZ64" s="246"/>
      <c r="CA64" s="246"/>
      <c r="CB64" s="246"/>
      <c r="CC64" s="246"/>
      <c r="CD64" s="246"/>
      <c r="CE64" s="246"/>
      <c r="CF64" s="246"/>
      <c r="CG64" s="246"/>
      <c r="CH64" s="246"/>
      <c r="CI64" s="246"/>
      <c r="CJ64" s="246"/>
      <c r="CK64" s="246"/>
      <c r="CL64" s="246"/>
      <c r="CM64" s="246"/>
      <c r="CN64" s="246"/>
      <c r="CO64" s="246"/>
      <c r="CP64" s="246"/>
      <c r="CQ64" s="246"/>
      <c r="CR64" s="246"/>
      <c r="CS64" s="246"/>
      <c r="CT64" s="246"/>
      <c r="CU64" s="246"/>
      <c r="CV64" s="246"/>
      <c r="CW64" s="246"/>
      <c r="CX64" s="246"/>
      <c r="CY64" s="246"/>
      <c r="CZ64" s="246"/>
      <c r="DA64" s="246"/>
      <c r="DB64" s="246"/>
      <c r="DC64" s="246"/>
      <c r="DD64" s="246"/>
      <c r="DE64" s="246"/>
      <c r="DF64" s="246"/>
      <c r="DG64" s="246"/>
      <c r="DH64" s="246"/>
      <c r="DI64" s="246"/>
      <c r="DJ64" s="246"/>
      <c r="DK64" s="246"/>
      <c r="DL64" s="246"/>
      <c r="DM64" s="246"/>
      <c r="DN64" s="246"/>
      <c r="DO64" s="246"/>
      <c r="DP64" s="246"/>
      <c r="DQ64" s="246"/>
      <c r="DR64" s="246"/>
      <c r="DS64" s="246"/>
      <c r="DT64" s="246"/>
      <c r="DU64" s="246"/>
      <c r="DV64" s="246"/>
      <c r="DW64" s="246"/>
      <c r="DX64" s="246"/>
      <c r="DY64" s="246"/>
      <c r="DZ64" s="246"/>
      <c r="EA64" s="246"/>
      <c r="EB64" s="246"/>
      <c r="EC64" s="246"/>
      <c r="ED64" s="246"/>
      <c r="EE64" s="246"/>
      <c r="EF64" s="246"/>
      <c r="EG64" s="246"/>
      <c r="EH64" s="246"/>
      <c r="EI64" s="246"/>
      <c r="EJ64" s="246"/>
      <c r="EK64" s="246"/>
    </row>
    <row r="65" spans="1:141" s="6" customFormat="1" ht="14.25">
      <c r="A65" s="14" t="s">
        <v>57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</row>
    <row r="66" spans="1:78" s="3" customFormat="1" ht="55.5" customHeight="1">
      <c r="A66" s="235" t="s">
        <v>0</v>
      </c>
      <c r="B66" s="236"/>
      <c r="C66" s="236"/>
      <c r="D66" s="236"/>
      <c r="E66" s="236"/>
      <c r="F66" s="236"/>
      <c r="G66" s="237"/>
      <c r="H66" s="235" t="s">
        <v>8</v>
      </c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6"/>
      <c r="AL66" s="236"/>
      <c r="AM66" s="236"/>
      <c r="AN66" s="236"/>
      <c r="AO66" s="236"/>
      <c r="AP66" s="236"/>
      <c r="AQ66" s="236"/>
      <c r="AR66" s="236"/>
      <c r="AS66" s="236"/>
      <c r="AT66" s="236"/>
      <c r="AU66" s="236"/>
      <c r="AV66" s="236"/>
      <c r="AW66" s="236"/>
      <c r="AX66" s="236"/>
      <c r="AY66" s="236"/>
      <c r="AZ66" s="236"/>
      <c r="BA66" s="236"/>
      <c r="BB66" s="236"/>
      <c r="BC66" s="237"/>
      <c r="BD66" s="235" t="s">
        <v>106</v>
      </c>
      <c r="BE66" s="236"/>
      <c r="BF66" s="236"/>
      <c r="BG66" s="236"/>
      <c r="BH66" s="236"/>
      <c r="BI66" s="236"/>
      <c r="BJ66" s="236"/>
      <c r="BK66" s="236"/>
      <c r="BL66" s="236"/>
      <c r="BM66" s="236"/>
      <c r="BN66" s="236"/>
      <c r="BO66" s="236"/>
      <c r="BP66" s="236"/>
      <c r="BQ66" s="236"/>
      <c r="BR66" s="236"/>
      <c r="BS66" s="236"/>
      <c r="BT66" s="236"/>
      <c r="BU66" s="236"/>
      <c r="BV66" s="236"/>
      <c r="BW66" s="236"/>
      <c r="BX66" s="236"/>
      <c r="BY66" s="236"/>
      <c r="BZ66" s="237"/>
    </row>
    <row r="67" spans="1:78" s="4" customFormat="1" ht="12.75">
      <c r="A67" s="167">
        <v>1</v>
      </c>
      <c r="B67" s="167"/>
      <c r="C67" s="167"/>
      <c r="D67" s="167"/>
      <c r="E67" s="167"/>
      <c r="F67" s="167"/>
      <c r="G67" s="167"/>
      <c r="H67" s="167">
        <v>2</v>
      </c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>
        <v>3</v>
      </c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</row>
    <row r="68" spans="1:78" s="5" customFormat="1" ht="15" customHeight="1">
      <c r="A68" s="185" t="s">
        <v>15</v>
      </c>
      <c r="B68" s="185"/>
      <c r="C68" s="185"/>
      <c r="D68" s="185"/>
      <c r="E68" s="185"/>
      <c r="F68" s="185"/>
      <c r="G68" s="185"/>
      <c r="H68" s="220" t="s">
        <v>69</v>
      </c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192">
        <v>13600</v>
      </c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</row>
    <row r="69" spans="1:78" s="5" customFormat="1" ht="15" customHeight="1">
      <c r="A69" s="185"/>
      <c r="B69" s="185"/>
      <c r="C69" s="185"/>
      <c r="D69" s="185"/>
      <c r="E69" s="185"/>
      <c r="F69" s="185"/>
      <c r="G69" s="185"/>
      <c r="H69" s="209" t="s">
        <v>2</v>
      </c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10"/>
      <c r="BD69" s="230">
        <f>SUM(BD68:BD68)</f>
        <v>13600</v>
      </c>
      <c r="BE69" s="231"/>
      <c r="BF69" s="231"/>
      <c r="BG69" s="231"/>
      <c r="BH69" s="231"/>
      <c r="BI69" s="231"/>
      <c r="BJ69" s="231"/>
      <c r="BK69" s="231"/>
      <c r="BL69" s="231"/>
      <c r="BM69" s="231"/>
      <c r="BN69" s="231"/>
      <c r="BO69" s="231"/>
      <c r="BP69" s="231"/>
      <c r="BQ69" s="231"/>
      <c r="BR69" s="231"/>
      <c r="BS69" s="231"/>
      <c r="BT69" s="231"/>
      <c r="BU69" s="231"/>
      <c r="BV69" s="231"/>
      <c r="BW69" s="231"/>
      <c r="BX69" s="231"/>
      <c r="BY69" s="231"/>
      <c r="BZ69" s="231"/>
    </row>
    <row r="70" spans="1:78" s="5" customFormat="1" ht="15" customHeight="1">
      <c r="A70" s="17"/>
      <c r="B70" s="17"/>
      <c r="C70" s="17"/>
      <c r="D70" s="17"/>
      <c r="E70" s="17"/>
      <c r="F70" s="17"/>
      <c r="G70" s="1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9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</row>
    <row r="71" spans="1:141" s="6" customFormat="1" ht="14.25" hidden="1">
      <c r="A71" s="203" t="s">
        <v>70</v>
      </c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J71" s="203"/>
      <c r="BK71" s="203"/>
      <c r="BL71" s="203"/>
      <c r="BM71" s="203"/>
      <c r="BN71" s="203"/>
      <c r="BO71" s="203"/>
      <c r="BP71" s="203"/>
      <c r="BQ71" s="203"/>
      <c r="BR71" s="203"/>
      <c r="BS71" s="203"/>
      <c r="BT71" s="203"/>
      <c r="BU71" s="203"/>
      <c r="BV71" s="203"/>
      <c r="BW71" s="203"/>
      <c r="BX71" s="203"/>
      <c r="BY71" s="203"/>
      <c r="BZ71" s="203"/>
      <c r="CA71" s="203"/>
      <c r="CB71" s="203"/>
      <c r="CC71" s="203"/>
      <c r="CD71" s="203"/>
      <c r="CE71" s="203"/>
      <c r="CF71" s="203"/>
      <c r="CG71" s="203"/>
      <c r="CH71" s="203"/>
      <c r="CI71" s="203"/>
      <c r="CJ71" s="203"/>
      <c r="CK71" s="203"/>
      <c r="CL71" s="203"/>
      <c r="CM71" s="203"/>
      <c r="CN71" s="203"/>
      <c r="CO71" s="203"/>
      <c r="CP71" s="203"/>
      <c r="CQ71" s="203"/>
      <c r="CR71" s="203"/>
      <c r="CS71" s="203"/>
      <c r="CT71" s="203"/>
      <c r="CU71" s="203"/>
      <c r="CV71" s="203"/>
      <c r="CW71" s="203"/>
      <c r="CX71" s="203"/>
      <c r="CY71" s="203"/>
      <c r="CZ71" s="203"/>
      <c r="DA71" s="203"/>
      <c r="DB71" s="203"/>
      <c r="DC71" s="203"/>
      <c r="DD71" s="203"/>
      <c r="DE71" s="203"/>
      <c r="DF71" s="203"/>
      <c r="DG71" s="203"/>
      <c r="DH71" s="203"/>
      <c r="DI71" s="203"/>
      <c r="DJ71" s="203"/>
      <c r="DK71" s="203"/>
      <c r="DL71" s="203"/>
      <c r="DM71" s="203"/>
      <c r="DN71" s="203"/>
      <c r="DO71" s="203"/>
      <c r="DP71" s="203"/>
      <c r="DQ71" s="203"/>
      <c r="DR71" s="203"/>
      <c r="DS71" s="203"/>
      <c r="DT71" s="203"/>
      <c r="DU71" s="203"/>
      <c r="DV71" s="203"/>
      <c r="DW71" s="203"/>
      <c r="DX71" s="203"/>
      <c r="DY71" s="203"/>
      <c r="DZ71" s="203"/>
      <c r="EA71" s="203"/>
      <c r="EB71" s="203"/>
      <c r="EC71" s="203"/>
      <c r="ED71" s="203"/>
      <c r="EE71" s="203"/>
      <c r="EF71" s="203"/>
      <c r="EG71" s="203"/>
      <c r="EH71" s="203"/>
      <c r="EI71" s="203"/>
      <c r="EJ71" s="203"/>
      <c r="EK71" s="203"/>
    </row>
    <row r="72" ht="6" customHeight="1" hidden="1"/>
    <row r="73" spans="1:141" s="6" customFormat="1" ht="14.25" hidden="1">
      <c r="A73" s="15" t="s">
        <v>6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208" t="s">
        <v>71</v>
      </c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208"/>
      <c r="BZ73" s="208"/>
      <c r="CA73" s="208"/>
      <c r="CB73" s="208"/>
      <c r="CC73" s="208"/>
      <c r="CD73" s="208"/>
      <c r="CE73" s="208"/>
      <c r="CF73" s="208"/>
      <c r="CG73" s="208"/>
      <c r="CH73" s="208"/>
      <c r="CI73" s="208"/>
      <c r="CJ73" s="208"/>
      <c r="CK73" s="208"/>
      <c r="CL73" s="208"/>
      <c r="CM73" s="208"/>
      <c r="CN73" s="208"/>
      <c r="CO73" s="208"/>
      <c r="CP73" s="208"/>
      <c r="CQ73" s="208"/>
      <c r="CR73" s="208"/>
      <c r="CS73" s="208"/>
      <c r="CT73" s="208"/>
      <c r="CU73" s="208"/>
      <c r="CV73" s="208"/>
      <c r="CW73" s="208"/>
      <c r="CX73" s="208"/>
      <c r="CY73" s="208"/>
      <c r="CZ73" s="208"/>
      <c r="DA73" s="208"/>
      <c r="DB73" s="208"/>
      <c r="DC73" s="208"/>
      <c r="DD73" s="208"/>
      <c r="DE73" s="208"/>
      <c r="DF73" s="208"/>
      <c r="DG73" s="208"/>
      <c r="DH73" s="208"/>
      <c r="DI73" s="208"/>
      <c r="DJ73" s="208"/>
      <c r="DK73" s="208"/>
      <c r="DL73" s="208"/>
      <c r="DM73" s="208"/>
      <c r="DN73" s="208"/>
      <c r="DO73" s="208"/>
      <c r="DP73" s="208"/>
      <c r="DQ73" s="208"/>
      <c r="DR73" s="208"/>
      <c r="DS73" s="208"/>
      <c r="DT73" s="208"/>
      <c r="DU73" s="208"/>
      <c r="DV73" s="208"/>
      <c r="DW73" s="208"/>
      <c r="DX73" s="208"/>
      <c r="DY73" s="208"/>
      <c r="DZ73" s="208"/>
      <c r="EA73" s="208"/>
      <c r="EB73" s="208"/>
      <c r="EC73" s="208"/>
      <c r="ED73" s="208"/>
      <c r="EE73" s="208"/>
      <c r="EF73" s="208"/>
      <c r="EG73" s="208"/>
      <c r="EH73" s="208"/>
      <c r="EI73" s="208"/>
      <c r="EJ73" s="208"/>
      <c r="EK73" s="208"/>
    </row>
    <row r="74" spans="1:141" s="6" customFormat="1" ht="6" customHeight="1" hidden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</row>
    <row r="75" spans="1:141" s="6" customFormat="1" ht="14.25" hidden="1">
      <c r="A75" s="175" t="s">
        <v>5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246" t="s">
        <v>54</v>
      </c>
      <c r="AQ75" s="246"/>
      <c r="AR75" s="246"/>
      <c r="AS75" s="246"/>
      <c r="AT75" s="246"/>
      <c r="AU75" s="246"/>
      <c r="AV75" s="246"/>
      <c r="AW75" s="246"/>
      <c r="AX75" s="246"/>
      <c r="AY75" s="246"/>
      <c r="AZ75" s="246"/>
      <c r="BA75" s="246"/>
      <c r="BB75" s="246"/>
      <c r="BC75" s="246"/>
      <c r="BD75" s="246"/>
      <c r="BE75" s="246"/>
      <c r="BF75" s="246"/>
      <c r="BG75" s="246"/>
      <c r="BH75" s="246"/>
      <c r="BI75" s="246"/>
      <c r="BJ75" s="246"/>
      <c r="BK75" s="246"/>
      <c r="BL75" s="246"/>
      <c r="BM75" s="246"/>
      <c r="BN75" s="246"/>
      <c r="BO75" s="246"/>
      <c r="BP75" s="246"/>
      <c r="BQ75" s="246"/>
      <c r="BR75" s="246"/>
      <c r="BS75" s="246"/>
      <c r="BT75" s="246"/>
      <c r="BU75" s="246"/>
      <c r="BV75" s="246"/>
      <c r="BW75" s="246"/>
      <c r="BX75" s="246"/>
      <c r="BY75" s="246"/>
      <c r="BZ75" s="246"/>
      <c r="CA75" s="246"/>
      <c r="CB75" s="246"/>
      <c r="CC75" s="246"/>
      <c r="CD75" s="246"/>
      <c r="CE75" s="246"/>
      <c r="CF75" s="246"/>
      <c r="CG75" s="246"/>
      <c r="CH75" s="246"/>
      <c r="CI75" s="246"/>
      <c r="CJ75" s="246"/>
      <c r="CK75" s="246"/>
      <c r="CL75" s="246"/>
      <c r="CM75" s="246"/>
      <c r="CN75" s="246"/>
      <c r="CO75" s="246"/>
      <c r="CP75" s="246"/>
      <c r="CQ75" s="246"/>
      <c r="CR75" s="246"/>
      <c r="CS75" s="246"/>
      <c r="CT75" s="246"/>
      <c r="CU75" s="246"/>
      <c r="CV75" s="246"/>
      <c r="CW75" s="246"/>
      <c r="CX75" s="246"/>
      <c r="CY75" s="246"/>
      <c r="CZ75" s="246"/>
      <c r="DA75" s="246"/>
      <c r="DB75" s="246"/>
      <c r="DC75" s="246"/>
      <c r="DD75" s="246"/>
      <c r="DE75" s="246"/>
      <c r="DF75" s="246"/>
      <c r="DG75" s="246"/>
      <c r="DH75" s="246"/>
      <c r="DI75" s="246"/>
      <c r="DJ75" s="246"/>
      <c r="DK75" s="246"/>
      <c r="DL75" s="246"/>
      <c r="DM75" s="246"/>
      <c r="DN75" s="246"/>
      <c r="DO75" s="246"/>
      <c r="DP75" s="246"/>
      <c r="DQ75" s="246"/>
      <c r="DR75" s="246"/>
      <c r="DS75" s="246"/>
      <c r="DT75" s="246"/>
      <c r="DU75" s="246"/>
      <c r="DV75" s="246"/>
      <c r="DW75" s="246"/>
      <c r="DX75" s="246"/>
      <c r="DY75" s="246"/>
      <c r="DZ75" s="246"/>
      <c r="EA75" s="246"/>
      <c r="EB75" s="246"/>
      <c r="EC75" s="246"/>
      <c r="ED75" s="246"/>
      <c r="EE75" s="246"/>
      <c r="EF75" s="246"/>
      <c r="EG75" s="246"/>
      <c r="EH75" s="246"/>
      <c r="EI75" s="246"/>
      <c r="EJ75" s="246"/>
      <c r="EK75" s="246"/>
    </row>
    <row r="76" spans="1:141" s="6" customFormat="1" ht="14.25" hidden="1">
      <c r="A76" s="14" t="s">
        <v>57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</row>
    <row r="77" spans="1:141" s="3" customFormat="1" ht="55.5" customHeight="1" hidden="1">
      <c r="A77" s="235" t="s">
        <v>0</v>
      </c>
      <c r="B77" s="236"/>
      <c r="C77" s="236"/>
      <c r="D77" s="236"/>
      <c r="E77" s="236"/>
      <c r="F77" s="236"/>
      <c r="G77" s="237"/>
      <c r="H77" s="235" t="s">
        <v>8</v>
      </c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  <c r="BB77" s="236"/>
      <c r="BC77" s="237"/>
      <c r="BD77" s="88" t="s">
        <v>72</v>
      </c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90"/>
      <c r="BT77" s="88"/>
      <c r="BU77" s="89"/>
      <c r="BV77" s="89"/>
      <c r="BW77" s="89"/>
      <c r="BX77" s="89"/>
      <c r="BY77" s="89"/>
      <c r="BZ77" s="89"/>
      <c r="CA77" s="89"/>
      <c r="CB77" s="89"/>
      <c r="CC77" s="89"/>
      <c r="CD77" s="90"/>
      <c r="CE77" s="235" t="s">
        <v>105</v>
      </c>
      <c r="CF77" s="236"/>
      <c r="CG77" s="236"/>
      <c r="CH77" s="236"/>
      <c r="CI77" s="236"/>
      <c r="CJ77" s="236"/>
      <c r="CK77" s="236"/>
      <c r="CL77" s="236"/>
      <c r="CM77" s="236"/>
      <c r="CN77" s="236"/>
      <c r="CO77" s="236"/>
      <c r="CP77" s="236"/>
      <c r="CQ77" s="236"/>
      <c r="CR77" s="236"/>
      <c r="CS77" s="236"/>
      <c r="CT77" s="236"/>
      <c r="CU77" s="236"/>
      <c r="CV77" s="236"/>
      <c r="CW77" s="236"/>
      <c r="CX77" s="236"/>
      <c r="CY77" s="236"/>
      <c r="CZ77" s="236"/>
      <c r="DA77" s="236"/>
      <c r="DB77" s="236"/>
      <c r="DC77" s="236"/>
      <c r="DD77" s="236"/>
      <c r="DE77" s="236"/>
      <c r="DF77" s="236"/>
      <c r="DG77" s="236"/>
      <c r="DH77" s="236"/>
      <c r="DI77" s="236"/>
      <c r="DJ77" s="236"/>
      <c r="DK77" s="236"/>
      <c r="DL77" s="236"/>
      <c r="DM77" s="236"/>
      <c r="DN77" s="236"/>
      <c r="DO77" s="236"/>
      <c r="DP77" s="236"/>
      <c r="DQ77" s="236"/>
      <c r="DR77" s="236"/>
      <c r="DS77" s="236"/>
      <c r="DT77" s="236"/>
      <c r="DU77" s="236"/>
      <c r="DV77" s="236"/>
      <c r="DW77" s="236"/>
      <c r="DX77" s="236"/>
      <c r="DY77" s="236"/>
      <c r="DZ77" s="236"/>
      <c r="EA77" s="236"/>
      <c r="EB77" s="236"/>
      <c r="EC77" s="236"/>
      <c r="ED77" s="236"/>
      <c r="EE77" s="236"/>
      <c r="EF77" s="236"/>
      <c r="EG77" s="236"/>
      <c r="EH77" s="236"/>
      <c r="EI77" s="236"/>
      <c r="EJ77" s="236"/>
      <c r="EK77" s="237"/>
    </row>
    <row r="78" spans="1:141" s="4" customFormat="1" ht="12.75" hidden="1">
      <c r="A78" s="167">
        <v>1</v>
      </c>
      <c r="B78" s="167"/>
      <c r="C78" s="167"/>
      <c r="D78" s="167"/>
      <c r="E78" s="167"/>
      <c r="F78" s="167"/>
      <c r="G78" s="167"/>
      <c r="H78" s="167">
        <v>2</v>
      </c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93">
        <v>3</v>
      </c>
      <c r="BE78" s="194"/>
      <c r="BF78" s="194"/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5"/>
      <c r="BT78" s="193">
        <v>4</v>
      </c>
      <c r="BU78" s="194"/>
      <c r="BV78" s="194"/>
      <c r="BW78" s="194"/>
      <c r="BX78" s="194"/>
      <c r="BY78" s="194"/>
      <c r="BZ78" s="194"/>
      <c r="CA78" s="194"/>
      <c r="CB78" s="194"/>
      <c r="CC78" s="194"/>
      <c r="CD78" s="195"/>
      <c r="CE78" s="167">
        <v>5</v>
      </c>
      <c r="CF78" s="167"/>
      <c r="CG78" s="167"/>
      <c r="CH78" s="167"/>
      <c r="CI78" s="167"/>
      <c r="CJ78" s="167"/>
      <c r="CK78" s="167"/>
      <c r="CL78" s="167"/>
      <c r="CM78" s="167"/>
      <c r="CN78" s="167"/>
      <c r="CO78" s="167"/>
      <c r="CP78" s="167"/>
      <c r="CQ78" s="167"/>
      <c r="CR78" s="167"/>
      <c r="CS78" s="167"/>
      <c r="CT78" s="167"/>
      <c r="CU78" s="167"/>
      <c r="CV78" s="167"/>
      <c r="CW78" s="167"/>
      <c r="CX78" s="167"/>
      <c r="CY78" s="167"/>
      <c r="CZ78" s="167"/>
      <c r="DA78" s="167"/>
      <c r="DB78" s="167"/>
      <c r="DC78" s="167"/>
      <c r="DD78" s="167"/>
      <c r="DE78" s="167"/>
      <c r="DF78" s="167"/>
      <c r="DG78" s="167"/>
      <c r="DH78" s="167"/>
      <c r="DI78" s="167"/>
      <c r="DJ78" s="167"/>
      <c r="DK78" s="167"/>
      <c r="DL78" s="167"/>
      <c r="DM78" s="167"/>
      <c r="DN78" s="167"/>
      <c r="DO78" s="167"/>
      <c r="DP78" s="167"/>
      <c r="DQ78" s="167"/>
      <c r="DR78" s="167"/>
      <c r="DS78" s="167"/>
      <c r="DT78" s="167"/>
      <c r="DU78" s="167"/>
      <c r="DV78" s="167"/>
      <c r="DW78" s="167"/>
      <c r="DX78" s="167"/>
      <c r="DY78" s="167"/>
      <c r="DZ78" s="167"/>
      <c r="EA78" s="167"/>
      <c r="EB78" s="167"/>
      <c r="EC78" s="167"/>
      <c r="ED78" s="167"/>
      <c r="EE78" s="167"/>
      <c r="EF78" s="167"/>
      <c r="EG78" s="167"/>
      <c r="EH78" s="167"/>
      <c r="EI78" s="167"/>
      <c r="EJ78" s="167"/>
      <c r="EK78" s="167"/>
    </row>
    <row r="79" spans="1:141" s="5" customFormat="1" ht="15" customHeight="1" hidden="1">
      <c r="A79" s="185" t="s">
        <v>15</v>
      </c>
      <c r="B79" s="185"/>
      <c r="C79" s="185"/>
      <c r="D79" s="185"/>
      <c r="E79" s="185"/>
      <c r="F79" s="185"/>
      <c r="G79" s="185"/>
      <c r="H79" s="220" t="s">
        <v>135</v>
      </c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189">
        <v>1</v>
      </c>
      <c r="BE79" s="190"/>
      <c r="BF79" s="190"/>
      <c r="BG79" s="190"/>
      <c r="BH79" s="190"/>
      <c r="BI79" s="190"/>
      <c r="BJ79" s="190"/>
      <c r="BK79" s="190"/>
      <c r="BL79" s="190"/>
      <c r="BM79" s="190"/>
      <c r="BN79" s="190"/>
      <c r="BO79" s="190"/>
      <c r="BP79" s="190"/>
      <c r="BQ79" s="190"/>
      <c r="BR79" s="190"/>
      <c r="BS79" s="191"/>
      <c r="BT79" s="81"/>
      <c r="BU79" s="82"/>
      <c r="BV79" s="82"/>
      <c r="BW79" s="82"/>
      <c r="BX79" s="82"/>
      <c r="BY79" s="82"/>
      <c r="BZ79" s="82"/>
      <c r="CA79" s="82"/>
      <c r="CB79" s="82"/>
      <c r="CC79" s="82"/>
      <c r="CD79" s="83"/>
      <c r="CE79" s="192"/>
      <c r="CF79" s="192"/>
      <c r="CG79" s="192"/>
      <c r="CH79" s="192"/>
      <c r="CI79" s="192"/>
      <c r="CJ79" s="192"/>
      <c r="CK79" s="192"/>
      <c r="CL79" s="192"/>
      <c r="CM79" s="192"/>
      <c r="CN79" s="192"/>
      <c r="CO79" s="192"/>
      <c r="CP79" s="192"/>
      <c r="CQ79" s="192"/>
      <c r="CR79" s="192"/>
      <c r="CS79" s="192"/>
      <c r="CT79" s="192"/>
      <c r="CU79" s="192"/>
      <c r="CV79" s="192"/>
      <c r="CW79" s="192"/>
      <c r="CX79" s="192"/>
      <c r="CY79" s="192"/>
      <c r="CZ79" s="192"/>
      <c r="DA79" s="192"/>
      <c r="DB79" s="192"/>
      <c r="DC79" s="192"/>
      <c r="DD79" s="192"/>
      <c r="DE79" s="192"/>
      <c r="DF79" s="192"/>
      <c r="DG79" s="192"/>
      <c r="DH79" s="192"/>
      <c r="DI79" s="192"/>
      <c r="DJ79" s="192"/>
      <c r="DK79" s="192"/>
      <c r="DL79" s="192"/>
      <c r="DM79" s="192"/>
      <c r="DN79" s="192"/>
      <c r="DO79" s="192"/>
      <c r="DP79" s="192"/>
      <c r="DQ79" s="192"/>
      <c r="DR79" s="192"/>
      <c r="DS79" s="192"/>
      <c r="DT79" s="192"/>
      <c r="DU79" s="192"/>
      <c r="DV79" s="192"/>
      <c r="DW79" s="192"/>
      <c r="DX79" s="192"/>
      <c r="DY79" s="192"/>
      <c r="DZ79" s="192"/>
      <c r="EA79" s="192"/>
      <c r="EB79" s="192"/>
      <c r="EC79" s="192"/>
      <c r="ED79" s="192"/>
      <c r="EE79" s="192"/>
      <c r="EF79" s="192"/>
      <c r="EG79" s="192"/>
      <c r="EH79" s="192"/>
      <c r="EI79" s="192"/>
      <c r="EJ79" s="192"/>
      <c r="EK79" s="192"/>
    </row>
    <row r="80" spans="1:141" s="5" customFormat="1" ht="15" customHeight="1" hidden="1">
      <c r="A80" s="185"/>
      <c r="B80" s="185"/>
      <c r="C80" s="185"/>
      <c r="D80" s="185"/>
      <c r="E80" s="185"/>
      <c r="F80" s="185"/>
      <c r="G80" s="185"/>
      <c r="H80" s="209" t="s">
        <v>2</v>
      </c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10"/>
      <c r="BD80" s="81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3"/>
      <c r="BT80" s="81" t="s">
        <v>3</v>
      </c>
      <c r="BU80" s="82"/>
      <c r="BV80" s="82"/>
      <c r="BW80" s="82"/>
      <c r="BX80" s="82"/>
      <c r="BY80" s="82"/>
      <c r="BZ80" s="82"/>
      <c r="CA80" s="82"/>
      <c r="CB80" s="82"/>
      <c r="CC80" s="82"/>
      <c r="CD80" s="83"/>
      <c r="CE80" s="207">
        <f>SUM(CE79:CE79)</f>
        <v>0</v>
      </c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/>
      <c r="EJ80" s="87"/>
      <c r="EK80" s="87"/>
    </row>
    <row r="82" spans="1:141" s="6" customFormat="1" ht="14.25">
      <c r="A82" s="203" t="s">
        <v>148</v>
      </c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3"/>
      <c r="BI82" s="203"/>
      <c r="BJ82" s="203"/>
      <c r="BK82" s="203"/>
      <c r="BL82" s="203"/>
      <c r="BM82" s="203"/>
      <c r="BN82" s="203"/>
      <c r="BO82" s="203"/>
      <c r="BP82" s="203"/>
      <c r="BQ82" s="203"/>
      <c r="BR82" s="203"/>
      <c r="BS82" s="203"/>
      <c r="BT82" s="203"/>
      <c r="BU82" s="203"/>
      <c r="BV82" s="203"/>
      <c r="BW82" s="203"/>
      <c r="BX82" s="203"/>
      <c r="BY82" s="203"/>
      <c r="BZ82" s="203"/>
      <c r="CA82" s="203"/>
      <c r="CB82" s="203"/>
      <c r="CC82" s="203"/>
      <c r="CD82" s="203"/>
      <c r="CE82" s="203"/>
      <c r="CF82" s="203"/>
      <c r="CG82" s="203"/>
      <c r="CH82" s="203"/>
      <c r="CI82" s="203"/>
      <c r="CJ82" s="203"/>
      <c r="CK82" s="203"/>
      <c r="CL82" s="203"/>
      <c r="CM82" s="203"/>
      <c r="CN82" s="203"/>
      <c r="CO82" s="203"/>
      <c r="CP82" s="203"/>
      <c r="CQ82" s="203"/>
      <c r="CR82" s="203"/>
      <c r="CS82" s="203"/>
      <c r="CT82" s="203"/>
      <c r="CU82" s="203"/>
      <c r="CV82" s="203"/>
      <c r="CW82" s="203"/>
      <c r="CX82" s="203"/>
      <c r="CY82" s="203"/>
      <c r="CZ82" s="203"/>
      <c r="DA82" s="203"/>
      <c r="DB82" s="203"/>
      <c r="DC82" s="203"/>
      <c r="DD82" s="203"/>
      <c r="DE82" s="203"/>
      <c r="DF82" s="203"/>
      <c r="DG82" s="203"/>
      <c r="DH82" s="203"/>
      <c r="DI82" s="203"/>
      <c r="DJ82" s="203"/>
      <c r="DK82" s="203"/>
      <c r="DL82" s="203"/>
      <c r="DM82" s="203"/>
      <c r="DN82" s="203"/>
      <c r="DO82" s="203"/>
      <c r="DP82" s="203"/>
      <c r="DQ82" s="203"/>
      <c r="DR82" s="203"/>
      <c r="DS82" s="203"/>
      <c r="DT82" s="203"/>
      <c r="DU82" s="203"/>
      <c r="DV82" s="203"/>
      <c r="DW82" s="203"/>
      <c r="DX82" s="203"/>
      <c r="DY82" s="203"/>
      <c r="DZ82" s="203"/>
      <c r="EA82" s="203"/>
      <c r="EB82" s="203"/>
      <c r="EC82" s="203"/>
      <c r="ED82" s="203"/>
      <c r="EE82" s="203"/>
      <c r="EF82" s="203"/>
      <c r="EG82" s="203"/>
      <c r="EH82" s="203"/>
      <c r="EI82" s="203"/>
      <c r="EJ82" s="203"/>
      <c r="EK82" s="203"/>
    </row>
    <row r="83" ht="6" customHeight="1"/>
    <row r="84" spans="1:141" s="6" customFormat="1" ht="14.25">
      <c r="A84" s="11" t="s">
        <v>6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21" t="s">
        <v>53</v>
      </c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</row>
    <row r="85" spans="1:141" s="6" customFormat="1" ht="6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</row>
    <row r="86" spans="1:141" s="6" customFormat="1" ht="14.25">
      <c r="A86" s="183" t="s">
        <v>5</v>
      </c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4" t="s">
        <v>54</v>
      </c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  <c r="BG86" s="184"/>
      <c r="BH86" s="184"/>
      <c r="BI86" s="184"/>
      <c r="BJ86" s="184"/>
      <c r="BK86" s="184"/>
      <c r="BL86" s="184"/>
      <c r="BM86" s="184"/>
      <c r="BN86" s="184"/>
      <c r="BO86" s="184"/>
      <c r="BP86" s="184"/>
      <c r="BQ86" s="184"/>
      <c r="BR86" s="184"/>
      <c r="BS86" s="184"/>
      <c r="BT86" s="184"/>
      <c r="BU86" s="184"/>
      <c r="BV86" s="184"/>
      <c r="BW86" s="184"/>
      <c r="BX86" s="184"/>
      <c r="BY86" s="184"/>
      <c r="BZ86" s="184"/>
      <c r="CA86" s="184"/>
      <c r="CB86" s="184"/>
      <c r="CC86" s="184"/>
      <c r="CD86" s="184"/>
      <c r="CE86" s="184"/>
      <c r="CF86" s="184"/>
      <c r="CG86" s="184"/>
      <c r="CH86" s="184"/>
      <c r="CI86" s="184"/>
      <c r="CJ86" s="184"/>
      <c r="CK86" s="184"/>
      <c r="CL86" s="184"/>
      <c r="CM86" s="184"/>
      <c r="CN86" s="184"/>
      <c r="CO86" s="184"/>
      <c r="CP86" s="184"/>
      <c r="CQ86" s="184"/>
      <c r="CR86" s="184"/>
      <c r="CS86" s="184"/>
      <c r="CT86" s="184"/>
      <c r="CU86" s="184"/>
      <c r="CV86" s="184"/>
      <c r="CW86" s="184"/>
      <c r="CX86" s="184"/>
      <c r="CY86" s="184"/>
      <c r="CZ86" s="184"/>
      <c r="DA86" s="184"/>
      <c r="DB86" s="184"/>
      <c r="DC86" s="184"/>
      <c r="DD86" s="184"/>
      <c r="DE86" s="184"/>
      <c r="DF86" s="184"/>
      <c r="DG86" s="184"/>
      <c r="DH86" s="184"/>
      <c r="DI86" s="184"/>
      <c r="DJ86" s="184"/>
      <c r="DK86" s="184"/>
      <c r="DL86" s="184"/>
      <c r="DM86" s="184"/>
      <c r="DN86" s="184"/>
      <c r="DO86" s="184"/>
      <c r="DP86" s="184"/>
      <c r="DQ86" s="184"/>
      <c r="DR86" s="184"/>
      <c r="DS86" s="184"/>
      <c r="DT86" s="184"/>
      <c r="DU86" s="184"/>
      <c r="DV86" s="184"/>
      <c r="DW86" s="184"/>
      <c r="DX86" s="184"/>
      <c r="DY86" s="184"/>
      <c r="DZ86" s="184"/>
      <c r="EA86" s="184"/>
      <c r="EB86" s="184"/>
      <c r="EC86" s="184"/>
      <c r="ED86" s="184"/>
      <c r="EE86" s="184"/>
      <c r="EF86" s="184"/>
      <c r="EG86" s="184"/>
      <c r="EH86" s="184"/>
      <c r="EI86" s="184"/>
      <c r="EJ86" s="184"/>
      <c r="EK86" s="184"/>
    </row>
    <row r="87" ht="10.5" customHeight="1">
      <c r="A87" s="11" t="s">
        <v>171</v>
      </c>
    </row>
    <row r="88" spans="1:141" s="6" customFormat="1" ht="14.25">
      <c r="A88" s="203" t="s">
        <v>149</v>
      </c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203"/>
      <c r="AV88" s="203"/>
      <c r="AW88" s="203"/>
      <c r="AX88" s="203"/>
      <c r="AY88" s="203"/>
      <c r="AZ88" s="203"/>
      <c r="BA88" s="203"/>
      <c r="BB88" s="203"/>
      <c r="BC88" s="203"/>
      <c r="BD88" s="203"/>
      <c r="BE88" s="203"/>
      <c r="BF88" s="203"/>
      <c r="BG88" s="203"/>
      <c r="BH88" s="203"/>
      <c r="BI88" s="203"/>
      <c r="BJ88" s="203"/>
      <c r="BK88" s="203"/>
      <c r="BL88" s="203"/>
      <c r="BM88" s="203"/>
      <c r="BN88" s="203"/>
      <c r="BO88" s="203"/>
      <c r="BP88" s="203"/>
      <c r="BQ88" s="203"/>
      <c r="BR88" s="203"/>
      <c r="BS88" s="203"/>
      <c r="BT88" s="203"/>
      <c r="BU88" s="203"/>
      <c r="BV88" s="203"/>
      <c r="BW88" s="203"/>
      <c r="BX88" s="203"/>
      <c r="BY88" s="203"/>
      <c r="BZ88" s="203"/>
      <c r="CA88" s="203"/>
      <c r="CB88" s="203"/>
      <c r="CC88" s="203"/>
      <c r="CD88" s="203"/>
      <c r="CE88" s="203"/>
      <c r="CF88" s="203"/>
      <c r="CG88" s="203"/>
      <c r="CH88" s="203"/>
      <c r="CI88" s="203"/>
      <c r="CJ88" s="203"/>
      <c r="CK88" s="203"/>
      <c r="CL88" s="203"/>
      <c r="CM88" s="203"/>
      <c r="CN88" s="203"/>
      <c r="CO88" s="203"/>
      <c r="CP88" s="203"/>
      <c r="CQ88" s="203"/>
      <c r="CR88" s="203"/>
      <c r="CS88" s="203"/>
      <c r="CT88" s="203"/>
      <c r="CU88" s="203"/>
      <c r="CV88" s="203"/>
      <c r="CW88" s="203"/>
      <c r="CX88" s="203"/>
      <c r="CY88" s="203"/>
      <c r="CZ88" s="203"/>
      <c r="DA88" s="203"/>
      <c r="DB88" s="203"/>
      <c r="DC88" s="203"/>
      <c r="DD88" s="203"/>
      <c r="DE88" s="203"/>
      <c r="DF88" s="203"/>
      <c r="DG88" s="203"/>
      <c r="DH88" s="203"/>
      <c r="DI88" s="203"/>
      <c r="DJ88" s="203"/>
      <c r="DK88" s="203"/>
      <c r="DL88" s="203"/>
      <c r="DM88" s="203"/>
      <c r="DN88" s="203"/>
      <c r="DO88" s="203"/>
      <c r="DP88" s="203"/>
      <c r="DQ88" s="203"/>
      <c r="DR88" s="203"/>
      <c r="DS88" s="203"/>
      <c r="DT88" s="203"/>
      <c r="DU88" s="203"/>
      <c r="DV88" s="203"/>
      <c r="DW88" s="203"/>
      <c r="DX88" s="203"/>
      <c r="DY88" s="203"/>
      <c r="DZ88" s="203"/>
      <c r="EA88" s="203"/>
      <c r="EB88" s="203"/>
      <c r="EC88" s="203"/>
      <c r="ED88" s="203"/>
      <c r="EE88" s="203"/>
      <c r="EF88" s="203"/>
      <c r="EG88" s="203"/>
      <c r="EH88" s="203"/>
      <c r="EI88" s="203"/>
      <c r="EJ88" s="203"/>
      <c r="EK88" s="203"/>
    </row>
    <row r="89" ht="10.5" customHeight="1"/>
    <row r="90" spans="1:157" s="3" customFormat="1" ht="66.75" customHeight="1">
      <c r="A90" s="196" t="s">
        <v>0</v>
      </c>
      <c r="B90" s="197"/>
      <c r="C90" s="197"/>
      <c r="D90" s="197"/>
      <c r="E90" s="197"/>
      <c r="F90" s="197"/>
      <c r="G90" s="198"/>
      <c r="H90" s="196" t="s">
        <v>8</v>
      </c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8"/>
      <c r="AP90" s="196" t="s">
        <v>42</v>
      </c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8"/>
      <c r="BF90" s="196" t="s">
        <v>43</v>
      </c>
      <c r="BG90" s="197"/>
      <c r="BH90" s="197"/>
      <c r="BI90" s="197"/>
      <c r="BJ90" s="197"/>
      <c r="BK90" s="197"/>
      <c r="BL90" s="197"/>
      <c r="BM90" s="197"/>
      <c r="BN90" s="197"/>
      <c r="BO90" s="197"/>
      <c r="BP90" s="197"/>
      <c r="BQ90" s="197"/>
      <c r="BR90" s="197"/>
      <c r="BS90" s="197"/>
      <c r="BT90" s="197"/>
      <c r="BU90" s="198"/>
      <c r="BV90" s="196" t="s">
        <v>44</v>
      </c>
      <c r="BW90" s="197"/>
      <c r="BX90" s="197"/>
      <c r="BY90" s="197"/>
      <c r="BZ90" s="197"/>
      <c r="CA90" s="197"/>
      <c r="CB90" s="197"/>
      <c r="CC90" s="197"/>
      <c r="CD90" s="197"/>
      <c r="CE90" s="197"/>
      <c r="CF90" s="197"/>
      <c r="CG90" s="197"/>
      <c r="CH90" s="197"/>
      <c r="CI90" s="197"/>
      <c r="CJ90" s="197"/>
      <c r="CK90" s="197"/>
      <c r="CL90" s="197"/>
      <c r="CM90" s="197"/>
      <c r="CN90" s="197"/>
      <c r="CO90" s="197"/>
      <c r="CP90" s="197"/>
      <c r="CQ90" s="197"/>
      <c r="CR90" s="197"/>
      <c r="CS90" s="197"/>
      <c r="CT90" s="197"/>
      <c r="CU90" s="197"/>
      <c r="CV90" s="197"/>
      <c r="CW90" s="197"/>
      <c r="CX90" s="197"/>
      <c r="CY90" s="197"/>
      <c r="CZ90" s="197"/>
      <c r="DA90" s="197"/>
      <c r="DB90" s="197"/>
      <c r="DC90" s="197"/>
      <c r="DD90" s="197"/>
      <c r="DE90" s="197"/>
      <c r="DF90" s="197"/>
      <c r="DG90" s="197"/>
      <c r="DH90" s="197"/>
      <c r="DI90" s="197"/>
      <c r="DJ90" s="197"/>
      <c r="DK90" s="197"/>
      <c r="DL90" s="197"/>
      <c r="DM90" s="197"/>
      <c r="DN90" s="197"/>
      <c r="DO90" s="197"/>
      <c r="DP90" s="197"/>
      <c r="DQ90" s="197"/>
      <c r="DR90" s="197"/>
      <c r="DS90" s="197"/>
      <c r="DT90" s="197"/>
      <c r="DU90" s="198"/>
      <c r="DV90" s="196" t="s">
        <v>103</v>
      </c>
      <c r="DW90" s="197"/>
      <c r="DX90" s="197"/>
      <c r="DY90" s="197"/>
      <c r="DZ90" s="197"/>
      <c r="EA90" s="197"/>
      <c r="EB90" s="197"/>
      <c r="EC90" s="197"/>
      <c r="ED90" s="197"/>
      <c r="EE90" s="197"/>
      <c r="EF90" s="197"/>
      <c r="EG90" s="197"/>
      <c r="EH90" s="197"/>
      <c r="EI90" s="197"/>
      <c r="EJ90" s="197"/>
      <c r="EK90" s="198"/>
      <c r="EL90" s="196" t="s">
        <v>104</v>
      </c>
      <c r="EM90" s="197"/>
      <c r="EN90" s="197"/>
      <c r="EO90" s="197"/>
      <c r="EP90" s="197"/>
      <c r="EQ90" s="197"/>
      <c r="ER90" s="197"/>
      <c r="ES90" s="197"/>
      <c r="ET90" s="197"/>
      <c r="EU90" s="197"/>
      <c r="EV90" s="197"/>
      <c r="EW90" s="197"/>
      <c r="EX90" s="197"/>
      <c r="EY90" s="197"/>
      <c r="EZ90" s="197"/>
      <c r="FA90" s="198"/>
    </row>
    <row r="91" spans="1:157" s="4" customFormat="1" ht="12.75">
      <c r="A91" s="167">
        <v>1</v>
      </c>
      <c r="B91" s="167"/>
      <c r="C91" s="167"/>
      <c r="D91" s="167"/>
      <c r="E91" s="167"/>
      <c r="F91" s="167"/>
      <c r="G91" s="167"/>
      <c r="H91" s="167">
        <v>2</v>
      </c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>
        <v>3</v>
      </c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93">
        <v>4</v>
      </c>
      <c r="BG91" s="194"/>
      <c r="BH91" s="194"/>
      <c r="BI91" s="194"/>
      <c r="BJ91" s="194"/>
      <c r="BK91" s="194"/>
      <c r="BL91" s="194"/>
      <c r="BM91" s="194"/>
      <c r="BN91" s="194"/>
      <c r="BO91" s="194"/>
      <c r="BP91" s="194"/>
      <c r="BQ91" s="194"/>
      <c r="BR91" s="194"/>
      <c r="BS91" s="194"/>
      <c r="BT91" s="194"/>
      <c r="BU91" s="195"/>
      <c r="BV91" s="167">
        <v>5</v>
      </c>
      <c r="BW91" s="167"/>
      <c r="BX91" s="167"/>
      <c r="BY91" s="167"/>
      <c r="BZ91" s="167"/>
      <c r="CA91" s="167"/>
      <c r="CB91" s="167"/>
      <c r="CC91" s="167"/>
      <c r="CD91" s="167"/>
      <c r="CE91" s="167"/>
      <c r="CF91" s="167"/>
      <c r="CG91" s="167"/>
      <c r="CH91" s="167"/>
      <c r="CI91" s="167"/>
      <c r="CJ91" s="167"/>
      <c r="CK91" s="167"/>
      <c r="CL91" s="167"/>
      <c r="CM91" s="167"/>
      <c r="CN91" s="167"/>
      <c r="CO91" s="167"/>
      <c r="CP91" s="167"/>
      <c r="CQ91" s="167"/>
      <c r="CR91" s="167"/>
      <c r="CS91" s="167"/>
      <c r="CT91" s="167"/>
      <c r="CU91" s="167"/>
      <c r="CV91" s="167"/>
      <c r="CW91" s="167"/>
      <c r="CX91" s="167"/>
      <c r="CY91" s="167"/>
      <c r="CZ91" s="167"/>
      <c r="DA91" s="167"/>
      <c r="DB91" s="167"/>
      <c r="DC91" s="167"/>
      <c r="DD91" s="167"/>
      <c r="DE91" s="167"/>
      <c r="DF91" s="167"/>
      <c r="DG91" s="167"/>
      <c r="DH91" s="167"/>
      <c r="DI91" s="167"/>
      <c r="DJ91" s="167"/>
      <c r="DK91" s="167"/>
      <c r="DL91" s="167"/>
      <c r="DM91" s="167"/>
      <c r="DN91" s="167"/>
      <c r="DO91" s="167"/>
      <c r="DP91" s="167"/>
      <c r="DQ91" s="167"/>
      <c r="DR91" s="167"/>
      <c r="DS91" s="167"/>
      <c r="DT91" s="167"/>
      <c r="DU91" s="167"/>
      <c r="DV91" s="88">
        <v>6</v>
      </c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  <c r="EI91" s="89"/>
      <c r="EJ91" s="89"/>
      <c r="EK91" s="90"/>
      <c r="EL91" s="167">
        <v>7</v>
      </c>
      <c r="EM91" s="167"/>
      <c r="EN91" s="167"/>
      <c r="EO91" s="167"/>
      <c r="EP91" s="167"/>
      <c r="EQ91" s="167"/>
      <c r="ER91" s="167"/>
      <c r="ES91" s="167"/>
      <c r="ET91" s="167"/>
      <c r="EU91" s="167"/>
      <c r="EV91" s="167"/>
      <c r="EW91" s="167"/>
      <c r="EX91" s="167"/>
      <c r="EY91" s="167"/>
      <c r="EZ91" s="167"/>
      <c r="FA91" s="167"/>
    </row>
    <row r="92" spans="1:157" s="5" customFormat="1" ht="14.25" customHeight="1">
      <c r="A92" s="185" t="s">
        <v>15</v>
      </c>
      <c r="B92" s="185"/>
      <c r="C92" s="185"/>
      <c r="D92" s="185"/>
      <c r="E92" s="185"/>
      <c r="F92" s="185"/>
      <c r="G92" s="185"/>
      <c r="H92" s="220" t="s">
        <v>127</v>
      </c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0"/>
      <c r="AL92" s="220"/>
      <c r="AM92" s="220"/>
      <c r="AN92" s="220"/>
      <c r="AO92" s="220"/>
      <c r="AP92" s="87">
        <v>1</v>
      </c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1">
        <v>12</v>
      </c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3"/>
      <c r="BV92" s="248">
        <v>916.67</v>
      </c>
      <c r="BW92" s="248"/>
      <c r="BX92" s="248"/>
      <c r="BY92" s="248"/>
      <c r="BZ92" s="248"/>
      <c r="CA92" s="248"/>
      <c r="CB92" s="248"/>
      <c r="CC92" s="248"/>
      <c r="CD92" s="248"/>
      <c r="CE92" s="248"/>
      <c r="CF92" s="248"/>
      <c r="CG92" s="248"/>
      <c r="CH92" s="248"/>
      <c r="CI92" s="248"/>
      <c r="CJ92" s="248"/>
      <c r="CK92" s="248"/>
      <c r="CL92" s="248"/>
      <c r="CM92" s="248"/>
      <c r="CN92" s="248"/>
      <c r="CO92" s="248"/>
      <c r="CP92" s="248"/>
      <c r="CQ92" s="248"/>
      <c r="CR92" s="248"/>
      <c r="CS92" s="248"/>
      <c r="CT92" s="248"/>
      <c r="CU92" s="248"/>
      <c r="CV92" s="248"/>
      <c r="CW92" s="248"/>
      <c r="CX92" s="248"/>
      <c r="CY92" s="248"/>
      <c r="CZ92" s="248"/>
      <c r="DA92" s="248"/>
      <c r="DB92" s="248"/>
      <c r="DC92" s="248"/>
      <c r="DD92" s="248"/>
      <c r="DE92" s="248"/>
      <c r="DF92" s="248"/>
      <c r="DG92" s="248"/>
      <c r="DH92" s="248"/>
      <c r="DI92" s="248"/>
      <c r="DJ92" s="248"/>
      <c r="DK92" s="248"/>
      <c r="DL92" s="248"/>
      <c r="DM92" s="248"/>
      <c r="DN92" s="248"/>
      <c r="DO92" s="248"/>
      <c r="DP92" s="248"/>
      <c r="DQ92" s="248"/>
      <c r="DR92" s="248"/>
      <c r="DS92" s="248"/>
      <c r="DT92" s="248"/>
      <c r="DU92" s="248"/>
      <c r="DV92" s="88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90"/>
      <c r="EL92" s="247">
        <v>11000</v>
      </c>
      <c r="EM92" s="247"/>
      <c r="EN92" s="247"/>
      <c r="EO92" s="247"/>
      <c r="EP92" s="247"/>
      <c r="EQ92" s="247"/>
      <c r="ER92" s="247"/>
      <c r="ES92" s="247"/>
      <c r="ET92" s="247"/>
      <c r="EU92" s="247"/>
      <c r="EV92" s="247"/>
      <c r="EW92" s="247"/>
      <c r="EX92" s="247"/>
      <c r="EY92" s="247"/>
      <c r="EZ92" s="247"/>
      <c r="FA92" s="247"/>
    </row>
    <row r="93" spans="1:157" s="5" customFormat="1" ht="2.25" customHeight="1" hidden="1">
      <c r="A93" s="185" t="s">
        <v>19</v>
      </c>
      <c r="B93" s="185"/>
      <c r="C93" s="185"/>
      <c r="D93" s="185"/>
      <c r="E93" s="185"/>
      <c r="F93" s="185"/>
      <c r="G93" s="185"/>
      <c r="H93" s="220" t="s">
        <v>55</v>
      </c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0"/>
      <c r="AL93" s="220"/>
      <c r="AM93" s="220"/>
      <c r="AN93" s="220"/>
      <c r="AO93" s="220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1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3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8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/>
      <c r="EH93" s="89"/>
      <c r="EI93" s="89"/>
      <c r="EJ93" s="89"/>
      <c r="EK93" s="90"/>
      <c r="EL93" s="192">
        <f>AP93*BF93*BV93</f>
        <v>0</v>
      </c>
      <c r="EM93" s="192"/>
      <c r="EN93" s="192"/>
      <c r="EO93" s="192"/>
      <c r="EP93" s="192"/>
      <c r="EQ93" s="192"/>
      <c r="ER93" s="192"/>
      <c r="ES93" s="192"/>
      <c r="ET93" s="192"/>
      <c r="EU93" s="192"/>
      <c r="EV93" s="192"/>
      <c r="EW93" s="192"/>
      <c r="EX93" s="192"/>
      <c r="EY93" s="192"/>
      <c r="EZ93" s="192"/>
      <c r="FA93" s="192"/>
    </row>
    <row r="94" spans="1:157" s="5" customFormat="1" ht="13.5" customHeight="1">
      <c r="A94" s="185" t="s">
        <v>19</v>
      </c>
      <c r="B94" s="185"/>
      <c r="C94" s="185"/>
      <c r="D94" s="185"/>
      <c r="E94" s="185"/>
      <c r="F94" s="185"/>
      <c r="G94" s="185"/>
      <c r="H94" s="220" t="s">
        <v>59</v>
      </c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0"/>
      <c r="AL94" s="220"/>
      <c r="AM94" s="220"/>
      <c r="AN94" s="220"/>
      <c r="AO94" s="220"/>
      <c r="AP94" s="87">
        <v>1</v>
      </c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1">
        <v>12</v>
      </c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3"/>
      <c r="BV94" s="248">
        <v>2266.67</v>
      </c>
      <c r="BW94" s="248"/>
      <c r="BX94" s="248"/>
      <c r="BY94" s="248"/>
      <c r="BZ94" s="248"/>
      <c r="CA94" s="248"/>
      <c r="CB94" s="248"/>
      <c r="CC94" s="248"/>
      <c r="CD94" s="248"/>
      <c r="CE94" s="248"/>
      <c r="CF94" s="248"/>
      <c r="CG94" s="248"/>
      <c r="CH94" s="248"/>
      <c r="CI94" s="248"/>
      <c r="CJ94" s="248"/>
      <c r="CK94" s="248"/>
      <c r="CL94" s="248"/>
      <c r="CM94" s="248"/>
      <c r="CN94" s="248"/>
      <c r="CO94" s="248"/>
      <c r="CP94" s="248"/>
      <c r="CQ94" s="248"/>
      <c r="CR94" s="248"/>
      <c r="CS94" s="248"/>
      <c r="CT94" s="248"/>
      <c r="CU94" s="248"/>
      <c r="CV94" s="248"/>
      <c r="CW94" s="248"/>
      <c r="CX94" s="248"/>
      <c r="CY94" s="248"/>
      <c r="CZ94" s="248"/>
      <c r="DA94" s="248"/>
      <c r="DB94" s="248"/>
      <c r="DC94" s="248"/>
      <c r="DD94" s="248"/>
      <c r="DE94" s="248"/>
      <c r="DF94" s="248"/>
      <c r="DG94" s="248"/>
      <c r="DH94" s="248"/>
      <c r="DI94" s="248"/>
      <c r="DJ94" s="248"/>
      <c r="DK94" s="248"/>
      <c r="DL94" s="248"/>
      <c r="DM94" s="248"/>
      <c r="DN94" s="248"/>
      <c r="DO94" s="248"/>
      <c r="DP94" s="248"/>
      <c r="DQ94" s="248"/>
      <c r="DR94" s="248"/>
      <c r="DS94" s="248"/>
      <c r="DT94" s="248"/>
      <c r="DU94" s="248"/>
      <c r="DV94" s="273">
        <v>27200</v>
      </c>
      <c r="DW94" s="274"/>
      <c r="DX94" s="274"/>
      <c r="DY94" s="274"/>
      <c r="DZ94" s="274"/>
      <c r="EA94" s="274"/>
      <c r="EB94" s="274"/>
      <c r="EC94" s="274"/>
      <c r="ED94" s="274"/>
      <c r="EE94" s="274"/>
      <c r="EF94" s="274"/>
      <c r="EG94" s="274"/>
      <c r="EH94" s="274"/>
      <c r="EI94" s="274"/>
      <c r="EJ94" s="274"/>
      <c r="EK94" s="275"/>
      <c r="EL94" s="192"/>
      <c r="EM94" s="192"/>
      <c r="EN94" s="192"/>
      <c r="EO94" s="192"/>
      <c r="EP94" s="192"/>
      <c r="EQ94" s="192"/>
      <c r="ER94" s="192"/>
      <c r="ES94" s="192"/>
      <c r="ET94" s="192"/>
      <c r="EU94" s="192"/>
      <c r="EV94" s="192"/>
      <c r="EW94" s="192"/>
      <c r="EX94" s="192"/>
      <c r="EY94" s="192"/>
      <c r="EZ94" s="192"/>
      <c r="FA94" s="192"/>
    </row>
    <row r="95" spans="1:157" s="5" customFormat="1" ht="15" customHeight="1">
      <c r="A95" s="185"/>
      <c r="B95" s="185"/>
      <c r="C95" s="185"/>
      <c r="D95" s="185"/>
      <c r="E95" s="185"/>
      <c r="F95" s="185"/>
      <c r="G95" s="185"/>
      <c r="H95" s="249" t="s">
        <v>41</v>
      </c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  <c r="AA95" s="250"/>
      <c r="AB95" s="250"/>
      <c r="AC95" s="250"/>
      <c r="AD95" s="250"/>
      <c r="AE95" s="250"/>
      <c r="AF95" s="250"/>
      <c r="AG95" s="250"/>
      <c r="AH95" s="250"/>
      <c r="AI95" s="250"/>
      <c r="AJ95" s="250"/>
      <c r="AK95" s="250"/>
      <c r="AL95" s="250"/>
      <c r="AM95" s="250"/>
      <c r="AN95" s="250"/>
      <c r="AO95" s="251"/>
      <c r="AP95" s="87" t="s">
        <v>3</v>
      </c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1" t="s">
        <v>3</v>
      </c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3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7"/>
      <c r="DS95" s="87"/>
      <c r="DT95" s="87"/>
      <c r="DU95" s="87"/>
      <c r="DV95" s="253">
        <f>SUM(DV94)</f>
        <v>27200</v>
      </c>
      <c r="DW95" s="254"/>
      <c r="DX95" s="254"/>
      <c r="DY95" s="254"/>
      <c r="DZ95" s="254"/>
      <c r="EA95" s="254"/>
      <c r="EB95" s="254"/>
      <c r="EC95" s="254"/>
      <c r="ED95" s="254"/>
      <c r="EE95" s="254"/>
      <c r="EF95" s="254"/>
      <c r="EG95" s="254"/>
      <c r="EH95" s="254"/>
      <c r="EI95" s="254"/>
      <c r="EJ95" s="254"/>
      <c r="EK95" s="255"/>
      <c r="EL95" s="252">
        <f>SUM(EL92:EL94)</f>
        <v>11000</v>
      </c>
      <c r="EM95" s="197"/>
      <c r="EN95" s="197"/>
      <c r="EO95" s="197"/>
      <c r="EP95" s="197"/>
      <c r="EQ95" s="197"/>
      <c r="ER95" s="197"/>
      <c r="ES95" s="197"/>
      <c r="ET95" s="197"/>
      <c r="EU95" s="197"/>
      <c r="EV95" s="197"/>
      <c r="EW95" s="197"/>
      <c r="EX95" s="197"/>
      <c r="EY95" s="197"/>
      <c r="EZ95" s="197"/>
      <c r="FA95" s="198"/>
    </row>
    <row r="96" spans="1:141" s="5" customFormat="1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</row>
    <row r="97" spans="1:141" ht="12" customHeight="1">
      <c r="A97" s="203" t="s">
        <v>150</v>
      </c>
      <c r="B97" s="203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3"/>
      <c r="AJ97" s="203"/>
      <c r="AK97" s="203"/>
      <c r="AL97" s="203"/>
      <c r="AM97" s="203"/>
      <c r="AN97" s="203"/>
      <c r="AO97" s="203"/>
      <c r="AP97" s="203"/>
      <c r="AQ97" s="203"/>
      <c r="AR97" s="203"/>
      <c r="AS97" s="203"/>
      <c r="AT97" s="203"/>
      <c r="AU97" s="203"/>
      <c r="AV97" s="203"/>
      <c r="AW97" s="203"/>
      <c r="AX97" s="203"/>
      <c r="AY97" s="203"/>
      <c r="AZ97" s="203"/>
      <c r="BA97" s="203"/>
      <c r="BB97" s="203"/>
      <c r="BC97" s="203"/>
      <c r="BD97" s="203"/>
      <c r="BE97" s="203"/>
      <c r="BF97" s="203"/>
      <c r="BG97" s="203"/>
      <c r="BH97" s="203"/>
      <c r="BI97" s="203"/>
      <c r="BJ97" s="203"/>
      <c r="BK97" s="203"/>
      <c r="BL97" s="203"/>
      <c r="BM97" s="203"/>
      <c r="BN97" s="203"/>
      <c r="BO97" s="203"/>
      <c r="BP97" s="203"/>
      <c r="BQ97" s="203"/>
      <c r="BR97" s="203"/>
      <c r="BS97" s="203"/>
      <c r="BT97" s="203"/>
      <c r="BU97" s="203"/>
      <c r="BV97" s="203"/>
      <c r="BW97" s="203"/>
      <c r="BX97" s="203"/>
      <c r="BY97" s="203"/>
      <c r="BZ97" s="203"/>
      <c r="CA97" s="203"/>
      <c r="CB97" s="203"/>
      <c r="CC97" s="203"/>
      <c r="CD97" s="203"/>
      <c r="CE97" s="203"/>
      <c r="CF97" s="203"/>
      <c r="CG97" s="203"/>
      <c r="CH97" s="203"/>
      <c r="CI97" s="203"/>
      <c r="CJ97" s="203"/>
      <c r="CK97" s="203"/>
      <c r="CL97" s="203"/>
      <c r="CM97" s="203"/>
      <c r="CN97" s="203"/>
      <c r="CO97" s="203"/>
      <c r="CP97" s="203"/>
      <c r="CQ97" s="203"/>
      <c r="CR97" s="203"/>
      <c r="CS97" s="203"/>
      <c r="CT97" s="203"/>
      <c r="CU97" s="203"/>
      <c r="CV97" s="203"/>
      <c r="CW97" s="203"/>
      <c r="CX97" s="203"/>
      <c r="CY97" s="203"/>
      <c r="CZ97" s="203"/>
      <c r="DA97" s="203"/>
      <c r="DB97" s="203"/>
      <c r="DC97" s="203"/>
      <c r="DD97" s="203"/>
      <c r="DE97" s="203"/>
      <c r="DF97" s="203"/>
      <c r="DG97" s="203"/>
      <c r="DH97" s="203"/>
      <c r="DI97" s="203"/>
      <c r="DJ97" s="203"/>
      <c r="DK97" s="203"/>
      <c r="DL97" s="203"/>
      <c r="DM97" s="203"/>
      <c r="DN97" s="203"/>
      <c r="DO97" s="203"/>
      <c r="DP97" s="203"/>
      <c r="DQ97" s="203"/>
      <c r="DR97" s="203"/>
      <c r="DS97" s="203"/>
      <c r="DT97" s="203"/>
      <c r="DU97" s="203"/>
      <c r="DV97" s="203"/>
      <c r="DW97" s="203"/>
      <c r="DX97" s="203"/>
      <c r="DY97" s="203"/>
      <c r="DZ97" s="203"/>
      <c r="EA97" s="203"/>
      <c r="EB97" s="203"/>
      <c r="EC97" s="203"/>
      <c r="ED97" s="203"/>
      <c r="EE97" s="203"/>
      <c r="EF97" s="203"/>
      <c r="EG97" s="203"/>
      <c r="EH97" s="203"/>
      <c r="EI97" s="203"/>
      <c r="EJ97" s="203"/>
      <c r="EK97" s="203"/>
    </row>
    <row r="98" spans="1:141" ht="12" customHeight="1">
      <c r="A98" s="11" t="s">
        <v>6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21" t="s">
        <v>53</v>
      </c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</row>
    <row r="99" spans="1:141" ht="12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</row>
    <row r="100" spans="1:141" ht="12" customHeight="1">
      <c r="A100" s="183" t="s">
        <v>5</v>
      </c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83"/>
      <c r="AN100" s="183"/>
      <c r="AO100" s="183"/>
      <c r="AP100" s="184" t="s">
        <v>54</v>
      </c>
      <c r="AQ100" s="184"/>
      <c r="AR100" s="184"/>
      <c r="AS100" s="184"/>
      <c r="AT100" s="184"/>
      <c r="AU100" s="184"/>
      <c r="AV100" s="184"/>
      <c r="AW100" s="184"/>
      <c r="AX100" s="184"/>
      <c r="AY100" s="184"/>
      <c r="AZ100" s="184"/>
      <c r="BA100" s="184"/>
      <c r="BB100" s="184"/>
      <c r="BC100" s="184"/>
      <c r="BD100" s="184"/>
      <c r="BE100" s="184"/>
      <c r="BF100" s="184"/>
      <c r="BG100" s="184"/>
      <c r="BH100" s="184"/>
      <c r="BI100" s="184"/>
      <c r="BJ100" s="184"/>
      <c r="BK100" s="184"/>
      <c r="BL100" s="184"/>
      <c r="BM100" s="184"/>
      <c r="BN100" s="184"/>
      <c r="BO100" s="184"/>
      <c r="BP100" s="184"/>
      <c r="BQ100" s="184"/>
      <c r="BR100" s="184"/>
      <c r="BS100" s="184"/>
      <c r="BT100" s="184"/>
      <c r="BU100" s="184"/>
      <c r="BV100" s="184"/>
      <c r="BW100" s="184"/>
      <c r="BX100" s="184"/>
      <c r="BY100" s="184"/>
      <c r="BZ100" s="184"/>
      <c r="CA100" s="184"/>
      <c r="CB100" s="184"/>
      <c r="CC100" s="184"/>
      <c r="CD100" s="184"/>
      <c r="CE100" s="184"/>
      <c r="CF100" s="184"/>
      <c r="CG100" s="184"/>
      <c r="CH100" s="184"/>
      <c r="CI100" s="184"/>
      <c r="CJ100" s="184"/>
      <c r="CK100" s="184"/>
      <c r="CL100" s="184"/>
      <c r="CM100" s="184"/>
      <c r="CN100" s="184"/>
      <c r="CO100" s="184"/>
      <c r="CP100" s="184"/>
      <c r="CQ100" s="184"/>
      <c r="CR100" s="184"/>
      <c r="CS100" s="184"/>
      <c r="CT100" s="184"/>
      <c r="CU100" s="184"/>
      <c r="CV100" s="184"/>
      <c r="CW100" s="184"/>
      <c r="CX100" s="184"/>
      <c r="CY100" s="184"/>
      <c r="CZ100" s="184"/>
      <c r="DA100" s="184"/>
      <c r="DB100" s="184"/>
      <c r="DC100" s="184"/>
      <c r="DD100" s="184"/>
      <c r="DE100" s="184"/>
      <c r="DF100" s="184"/>
      <c r="DG100" s="184"/>
      <c r="DH100" s="184"/>
      <c r="DI100" s="184"/>
      <c r="DJ100" s="184"/>
      <c r="DK100" s="184"/>
      <c r="DL100" s="184"/>
      <c r="DM100" s="184"/>
      <c r="DN100" s="184"/>
      <c r="DO100" s="184"/>
      <c r="DP100" s="184"/>
      <c r="DQ100" s="184"/>
      <c r="DR100" s="184"/>
      <c r="DS100" s="184"/>
      <c r="DT100" s="184"/>
      <c r="DU100" s="184"/>
      <c r="DV100" s="184"/>
      <c r="DW100" s="184"/>
      <c r="DX100" s="184"/>
      <c r="DY100" s="184"/>
      <c r="DZ100" s="184"/>
      <c r="EA100" s="184"/>
      <c r="EB100" s="184"/>
      <c r="EC100" s="184"/>
      <c r="ED100" s="184"/>
      <c r="EE100" s="184"/>
      <c r="EF100" s="184"/>
      <c r="EG100" s="184"/>
      <c r="EH100" s="184"/>
      <c r="EI100" s="184"/>
      <c r="EJ100" s="184"/>
      <c r="EK100" s="184"/>
    </row>
    <row r="101" spans="1:141" s="6" customFormat="1" ht="15">
      <c r="A101" s="11" t="s">
        <v>57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</row>
    <row r="102" spans="1:141" ht="48.75" customHeight="1">
      <c r="A102" s="88" t="s">
        <v>0</v>
      </c>
      <c r="B102" s="89"/>
      <c r="C102" s="89"/>
      <c r="D102" s="89"/>
      <c r="E102" s="89"/>
      <c r="F102" s="89"/>
      <c r="G102" s="90"/>
      <c r="H102" s="88" t="s">
        <v>37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90"/>
      <c r="AP102" s="88" t="s">
        <v>45</v>
      </c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90"/>
      <c r="BF102" s="88" t="s">
        <v>46</v>
      </c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90"/>
      <c r="BV102" s="88" t="s">
        <v>47</v>
      </c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90"/>
      <c r="DV102" s="196" t="s">
        <v>172</v>
      </c>
      <c r="DW102" s="197"/>
      <c r="DX102" s="197"/>
      <c r="DY102" s="197"/>
      <c r="DZ102" s="197"/>
      <c r="EA102" s="197"/>
      <c r="EB102" s="197"/>
      <c r="EC102" s="197"/>
      <c r="ED102" s="197"/>
      <c r="EE102" s="197"/>
      <c r="EF102" s="197"/>
      <c r="EG102" s="197"/>
      <c r="EH102" s="197"/>
      <c r="EI102" s="197"/>
      <c r="EJ102" s="197"/>
      <c r="EK102" s="198"/>
    </row>
    <row r="103" spans="1:141" s="3" customFormat="1" ht="12.75" customHeight="1">
      <c r="A103" s="167">
        <v>1</v>
      </c>
      <c r="B103" s="167"/>
      <c r="C103" s="167"/>
      <c r="D103" s="167"/>
      <c r="E103" s="167"/>
      <c r="F103" s="167"/>
      <c r="G103" s="167"/>
      <c r="H103" s="167">
        <v>2</v>
      </c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>
        <v>3</v>
      </c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93">
        <v>4</v>
      </c>
      <c r="BG103" s="194"/>
      <c r="BH103" s="194"/>
      <c r="BI103" s="194"/>
      <c r="BJ103" s="194"/>
      <c r="BK103" s="194"/>
      <c r="BL103" s="194"/>
      <c r="BM103" s="194"/>
      <c r="BN103" s="194"/>
      <c r="BO103" s="194"/>
      <c r="BP103" s="194"/>
      <c r="BQ103" s="194"/>
      <c r="BR103" s="194"/>
      <c r="BS103" s="194"/>
      <c r="BT103" s="194"/>
      <c r="BU103" s="195"/>
      <c r="BV103" s="167">
        <v>5</v>
      </c>
      <c r="BW103" s="167"/>
      <c r="BX103" s="167"/>
      <c r="BY103" s="167"/>
      <c r="BZ103" s="167"/>
      <c r="CA103" s="167"/>
      <c r="CB103" s="167"/>
      <c r="CC103" s="167"/>
      <c r="CD103" s="167"/>
      <c r="CE103" s="167"/>
      <c r="CF103" s="167"/>
      <c r="CG103" s="167"/>
      <c r="CH103" s="167"/>
      <c r="CI103" s="167"/>
      <c r="CJ103" s="167"/>
      <c r="CK103" s="167"/>
      <c r="CL103" s="167"/>
      <c r="CM103" s="167"/>
      <c r="CN103" s="167"/>
      <c r="CO103" s="167"/>
      <c r="CP103" s="167"/>
      <c r="CQ103" s="167"/>
      <c r="CR103" s="167"/>
      <c r="CS103" s="167"/>
      <c r="CT103" s="167"/>
      <c r="CU103" s="167"/>
      <c r="CV103" s="167"/>
      <c r="CW103" s="167"/>
      <c r="CX103" s="167"/>
      <c r="CY103" s="167"/>
      <c r="CZ103" s="167"/>
      <c r="DA103" s="167"/>
      <c r="DB103" s="167"/>
      <c r="DC103" s="167"/>
      <c r="DD103" s="167"/>
      <c r="DE103" s="167"/>
      <c r="DF103" s="167"/>
      <c r="DG103" s="167"/>
      <c r="DH103" s="167"/>
      <c r="DI103" s="167"/>
      <c r="DJ103" s="167"/>
      <c r="DK103" s="167"/>
      <c r="DL103" s="167"/>
      <c r="DM103" s="167"/>
      <c r="DN103" s="167"/>
      <c r="DO103" s="167"/>
      <c r="DP103" s="167"/>
      <c r="DQ103" s="167"/>
      <c r="DR103" s="167"/>
      <c r="DS103" s="167"/>
      <c r="DT103" s="167"/>
      <c r="DU103" s="167"/>
      <c r="DV103" s="167">
        <v>6</v>
      </c>
      <c r="DW103" s="167"/>
      <c r="DX103" s="167"/>
      <c r="DY103" s="167"/>
      <c r="DZ103" s="167"/>
      <c r="EA103" s="167"/>
      <c r="EB103" s="167"/>
      <c r="EC103" s="167"/>
      <c r="ED103" s="167"/>
      <c r="EE103" s="167"/>
      <c r="EF103" s="167"/>
      <c r="EG103" s="167"/>
      <c r="EH103" s="167"/>
      <c r="EI103" s="167"/>
      <c r="EJ103" s="167"/>
      <c r="EK103" s="167"/>
    </row>
    <row r="104" spans="1:141" s="4" customFormat="1" ht="12.75">
      <c r="A104" s="185" t="s">
        <v>15</v>
      </c>
      <c r="B104" s="185"/>
      <c r="C104" s="185"/>
      <c r="D104" s="185"/>
      <c r="E104" s="185"/>
      <c r="F104" s="185"/>
      <c r="G104" s="185"/>
      <c r="H104" s="220" t="s">
        <v>73</v>
      </c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0"/>
      <c r="AN104" s="220"/>
      <c r="AO104" s="220"/>
      <c r="AP104" s="87">
        <v>25.4625</v>
      </c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1">
        <v>8</v>
      </c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3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192">
        <f>AP104*BF104*1000</f>
        <v>203700</v>
      </c>
      <c r="DW104" s="192"/>
      <c r="DX104" s="192"/>
      <c r="DY104" s="192"/>
      <c r="DZ104" s="192"/>
      <c r="EA104" s="192"/>
      <c r="EB104" s="192"/>
      <c r="EC104" s="192"/>
      <c r="ED104" s="192"/>
      <c r="EE104" s="192"/>
      <c r="EF104" s="192"/>
      <c r="EG104" s="192"/>
      <c r="EH104" s="192"/>
      <c r="EI104" s="192"/>
      <c r="EJ104" s="192"/>
      <c r="EK104" s="192"/>
    </row>
    <row r="105" spans="1:141" s="5" customFormat="1" ht="15" customHeight="1">
      <c r="A105" s="185" t="s">
        <v>19</v>
      </c>
      <c r="B105" s="185"/>
      <c r="C105" s="185"/>
      <c r="D105" s="185"/>
      <c r="E105" s="185"/>
      <c r="F105" s="185"/>
      <c r="G105" s="185"/>
      <c r="H105" s="220" t="s">
        <v>160</v>
      </c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  <c r="AJ105" s="220"/>
      <c r="AK105" s="220"/>
      <c r="AL105" s="220"/>
      <c r="AM105" s="220"/>
      <c r="AN105" s="220"/>
      <c r="AO105" s="220"/>
      <c r="AP105" s="87">
        <v>26.388889</v>
      </c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257">
        <v>7.2</v>
      </c>
      <c r="BG105" s="258"/>
      <c r="BH105" s="258"/>
      <c r="BI105" s="258"/>
      <c r="BJ105" s="258"/>
      <c r="BK105" s="258"/>
      <c r="BL105" s="258"/>
      <c r="BM105" s="258"/>
      <c r="BN105" s="258"/>
      <c r="BO105" s="258"/>
      <c r="BP105" s="258"/>
      <c r="BQ105" s="258"/>
      <c r="BR105" s="258"/>
      <c r="BS105" s="258"/>
      <c r="BT105" s="258"/>
      <c r="BU105" s="259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192">
        <f>AP105*BF105*1000</f>
        <v>190000.0008</v>
      </c>
      <c r="DW105" s="192"/>
      <c r="DX105" s="192"/>
      <c r="DY105" s="192"/>
      <c r="DZ105" s="192"/>
      <c r="EA105" s="192"/>
      <c r="EB105" s="192"/>
      <c r="EC105" s="192"/>
      <c r="ED105" s="192"/>
      <c r="EE105" s="192"/>
      <c r="EF105" s="192"/>
      <c r="EG105" s="192"/>
      <c r="EH105" s="192"/>
      <c r="EI105" s="192"/>
      <c r="EJ105" s="192"/>
      <c r="EK105" s="192"/>
    </row>
    <row r="106" spans="1:141" s="5" customFormat="1" ht="15" customHeight="1" hidden="1">
      <c r="A106" s="158" t="s">
        <v>56</v>
      </c>
      <c r="B106" s="159"/>
      <c r="C106" s="159"/>
      <c r="D106" s="159"/>
      <c r="E106" s="159"/>
      <c r="F106" s="159"/>
      <c r="G106" s="160"/>
      <c r="H106" s="161" t="s">
        <v>128</v>
      </c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3"/>
      <c r="AP106" s="81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3"/>
      <c r="BF106" s="81">
        <v>44.68</v>
      </c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3"/>
      <c r="BV106" s="81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2"/>
      <c r="DQ106" s="82"/>
      <c r="DR106" s="82"/>
      <c r="DS106" s="82"/>
      <c r="DT106" s="82"/>
      <c r="DU106" s="83"/>
      <c r="DV106" s="192">
        <f>AP106*BF106*1000</f>
        <v>0</v>
      </c>
      <c r="DW106" s="192"/>
      <c r="DX106" s="192"/>
      <c r="DY106" s="192"/>
      <c r="DZ106" s="192"/>
      <c r="EA106" s="192"/>
      <c r="EB106" s="192"/>
      <c r="EC106" s="192"/>
      <c r="ED106" s="192"/>
      <c r="EE106" s="192"/>
      <c r="EF106" s="192"/>
      <c r="EG106" s="192"/>
      <c r="EH106" s="192"/>
      <c r="EI106" s="192"/>
      <c r="EJ106" s="192"/>
      <c r="EK106" s="192"/>
    </row>
    <row r="107" spans="1:141" s="5" customFormat="1" ht="15" customHeight="1">
      <c r="A107" s="185"/>
      <c r="B107" s="185"/>
      <c r="C107" s="185"/>
      <c r="D107" s="185"/>
      <c r="E107" s="185"/>
      <c r="F107" s="185"/>
      <c r="G107" s="185"/>
      <c r="H107" s="232" t="s">
        <v>2</v>
      </c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10"/>
      <c r="AP107" s="87" t="s">
        <v>3</v>
      </c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1" t="s">
        <v>3</v>
      </c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3"/>
      <c r="BV107" s="87" t="s">
        <v>3</v>
      </c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256">
        <f>SUM(DV104:DV106)</f>
        <v>393700.00080000004</v>
      </c>
      <c r="DW107" s="256"/>
      <c r="DX107" s="256"/>
      <c r="DY107" s="256"/>
      <c r="DZ107" s="256"/>
      <c r="EA107" s="256"/>
      <c r="EB107" s="256"/>
      <c r="EC107" s="256"/>
      <c r="ED107" s="256"/>
      <c r="EE107" s="256"/>
      <c r="EF107" s="256"/>
      <c r="EG107" s="256"/>
      <c r="EH107" s="256"/>
      <c r="EI107" s="256"/>
      <c r="EJ107" s="256"/>
      <c r="EK107" s="256"/>
    </row>
    <row r="108" spans="1:141" s="5" customFormat="1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</row>
    <row r="109" ht="15" customHeight="1" hidden="1"/>
    <row r="110" spans="1:141" ht="12" customHeight="1" hidden="1">
      <c r="A110" s="203" t="s">
        <v>151</v>
      </c>
      <c r="B110" s="203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3"/>
      <c r="AE110" s="203"/>
      <c r="AF110" s="203"/>
      <c r="AG110" s="203"/>
      <c r="AH110" s="203"/>
      <c r="AI110" s="203"/>
      <c r="AJ110" s="203"/>
      <c r="AK110" s="203"/>
      <c r="AL110" s="203"/>
      <c r="AM110" s="203"/>
      <c r="AN110" s="203"/>
      <c r="AO110" s="203"/>
      <c r="AP110" s="203"/>
      <c r="AQ110" s="203"/>
      <c r="AR110" s="203"/>
      <c r="AS110" s="203"/>
      <c r="AT110" s="203"/>
      <c r="AU110" s="203"/>
      <c r="AV110" s="203"/>
      <c r="AW110" s="203"/>
      <c r="AX110" s="203"/>
      <c r="AY110" s="203"/>
      <c r="AZ110" s="203"/>
      <c r="BA110" s="203"/>
      <c r="BB110" s="203"/>
      <c r="BC110" s="203"/>
      <c r="BD110" s="203"/>
      <c r="BE110" s="203"/>
      <c r="BF110" s="203"/>
      <c r="BG110" s="203"/>
      <c r="BH110" s="203"/>
      <c r="BI110" s="203"/>
      <c r="BJ110" s="203"/>
      <c r="BK110" s="203"/>
      <c r="BL110" s="203"/>
      <c r="BM110" s="203"/>
      <c r="BN110" s="203"/>
      <c r="BO110" s="203"/>
      <c r="BP110" s="203"/>
      <c r="BQ110" s="203"/>
      <c r="BR110" s="203"/>
      <c r="BS110" s="203"/>
      <c r="BT110" s="203"/>
      <c r="BU110" s="203"/>
      <c r="BV110" s="203"/>
      <c r="BW110" s="203"/>
      <c r="BX110" s="203"/>
      <c r="BY110" s="203"/>
      <c r="BZ110" s="203"/>
      <c r="CA110" s="203"/>
      <c r="CB110" s="203"/>
      <c r="CC110" s="203"/>
      <c r="CD110" s="203"/>
      <c r="CE110" s="203"/>
      <c r="CF110" s="203"/>
      <c r="CG110" s="203"/>
      <c r="CH110" s="203"/>
      <c r="CI110" s="203"/>
      <c r="CJ110" s="203"/>
      <c r="CK110" s="203"/>
      <c r="CL110" s="203"/>
      <c r="CM110" s="203"/>
      <c r="CN110" s="203"/>
      <c r="CO110" s="203"/>
      <c r="CP110" s="203"/>
      <c r="CQ110" s="203"/>
      <c r="CR110" s="203"/>
      <c r="CS110" s="203"/>
      <c r="CT110" s="203"/>
      <c r="CU110" s="203"/>
      <c r="CV110" s="203"/>
      <c r="CW110" s="203"/>
      <c r="CX110" s="203"/>
      <c r="CY110" s="203"/>
      <c r="CZ110" s="203"/>
      <c r="DA110" s="203"/>
      <c r="DB110" s="203"/>
      <c r="DC110" s="203"/>
      <c r="DD110" s="203"/>
      <c r="DE110" s="203"/>
      <c r="DF110" s="203"/>
      <c r="DG110" s="203"/>
      <c r="DH110" s="203"/>
      <c r="DI110" s="203"/>
      <c r="DJ110" s="203"/>
      <c r="DK110" s="203"/>
      <c r="DL110" s="203"/>
      <c r="DM110" s="203"/>
      <c r="DN110" s="203"/>
      <c r="DO110" s="203"/>
      <c r="DP110" s="203"/>
      <c r="DQ110" s="203"/>
      <c r="DR110" s="203"/>
      <c r="DS110" s="203"/>
      <c r="DT110" s="203"/>
      <c r="DU110" s="203"/>
      <c r="DV110" s="203"/>
      <c r="DW110" s="203"/>
      <c r="DX110" s="203"/>
      <c r="DY110" s="203"/>
      <c r="DZ110" s="203"/>
      <c r="EA110" s="203"/>
      <c r="EB110" s="203"/>
      <c r="EC110" s="203"/>
      <c r="ED110" s="203"/>
      <c r="EE110" s="203"/>
      <c r="EF110" s="203"/>
      <c r="EG110" s="203"/>
      <c r="EH110" s="203"/>
      <c r="EI110" s="203"/>
      <c r="EJ110" s="203"/>
      <c r="EK110" s="203"/>
    </row>
    <row r="111" spans="1:141" s="6" customFormat="1" ht="14.25" hidden="1">
      <c r="A111" s="11" t="s">
        <v>6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260" t="s">
        <v>53</v>
      </c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  <c r="AO111" s="260"/>
      <c r="AP111" s="260"/>
      <c r="AQ111" s="260"/>
      <c r="AR111" s="260"/>
      <c r="AS111" s="260"/>
      <c r="AT111" s="260"/>
      <c r="AU111" s="260"/>
      <c r="AV111" s="260"/>
      <c r="AW111" s="260"/>
      <c r="AX111" s="260"/>
      <c r="AY111" s="260"/>
      <c r="AZ111" s="260"/>
      <c r="BA111" s="260"/>
      <c r="BB111" s="260"/>
      <c r="BC111" s="260"/>
      <c r="BD111" s="260"/>
      <c r="BE111" s="260"/>
      <c r="BF111" s="260"/>
      <c r="BG111" s="260"/>
      <c r="BH111" s="260"/>
      <c r="BI111" s="260"/>
      <c r="BJ111" s="260"/>
      <c r="BK111" s="260"/>
      <c r="BL111" s="260"/>
      <c r="BM111" s="260"/>
      <c r="BN111" s="260"/>
      <c r="BO111" s="260"/>
      <c r="BP111" s="260"/>
      <c r="BQ111" s="260"/>
      <c r="BR111" s="260"/>
      <c r="BS111" s="260"/>
      <c r="BT111" s="260"/>
      <c r="BU111" s="260"/>
      <c r="BV111" s="260"/>
      <c r="BW111" s="260"/>
      <c r="BX111" s="260"/>
      <c r="BY111" s="260"/>
      <c r="BZ111" s="260"/>
      <c r="CA111" s="260"/>
      <c r="CB111" s="260"/>
      <c r="CC111" s="260"/>
      <c r="CD111" s="260"/>
      <c r="CE111" s="260"/>
      <c r="CF111" s="260"/>
      <c r="CG111" s="260"/>
      <c r="CH111" s="260"/>
      <c r="CI111" s="260"/>
      <c r="CJ111" s="260"/>
      <c r="CK111" s="260"/>
      <c r="CL111" s="260"/>
      <c r="CM111" s="260"/>
      <c r="CN111" s="260"/>
      <c r="CO111" s="260"/>
      <c r="CP111" s="260"/>
      <c r="CQ111" s="260"/>
      <c r="CR111" s="260"/>
      <c r="CS111" s="260"/>
      <c r="CT111" s="260"/>
      <c r="CU111" s="260"/>
      <c r="CV111" s="260"/>
      <c r="CW111" s="260"/>
      <c r="CX111" s="260"/>
      <c r="CY111" s="260"/>
      <c r="CZ111" s="260"/>
      <c r="DA111" s="260"/>
      <c r="DB111" s="260"/>
      <c r="DC111" s="260"/>
      <c r="DD111" s="260"/>
      <c r="DE111" s="260"/>
      <c r="DF111" s="260"/>
      <c r="DG111" s="260"/>
      <c r="DH111" s="260"/>
      <c r="DI111" s="260"/>
      <c r="DJ111" s="260"/>
      <c r="DK111" s="260"/>
      <c r="DL111" s="260"/>
      <c r="DM111" s="260"/>
      <c r="DN111" s="260"/>
      <c r="DO111" s="260"/>
      <c r="DP111" s="260"/>
      <c r="DQ111" s="260"/>
      <c r="DR111" s="260"/>
      <c r="DS111" s="260"/>
      <c r="DT111" s="260"/>
      <c r="DU111" s="260"/>
      <c r="DV111" s="260"/>
      <c r="DW111" s="260"/>
      <c r="DX111" s="260"/>
      <c r="DY111" s="260"/>
      <c r="DZ111" s="260"/>
      <c r="EA111" s="260"/>
      <c r="EB111" s="260"/>
      <c r="EC111" s="260"/>
      <c r="ED111" s="260"/>
      <c r="EE111" s="260"/>
      <c r="EF111" s="260"/>
      <c r="EG111" s="260"/>
      <c r="EH111" s="260"/>
      <c r="EI111" s="260"/>
      <c r="EJ111" s="260"/>
      <c r="EK111" s="260"/>
    </row>
    <row r="112" spans="1:141" s="6" customFormat="1" ht="6" customHeight="1" hidden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</row>
    <row r="113" spans="1:141" s="6" customFormat="1" ht="14.25" hidden="1">
      <c r="A113" s="183" t="s">
        <v>5</v>
      </c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4" t="s">
        <v>54</v>
      </c>
      <c r="AQ113" s="184"/>
      <c r="AR113" s="184"/>
      <c r="AS113" s="184"/>
      <c r="AT113" s="184"/>
      <c r="AU113" s="184"/>
      <c r="AV113" s="184"/>
      <c r="AW113" s="184"/>
      <c r="AX113" s="184"/>
      <c r="AY113" s="184"/>
      <c r="AZ113" s="184"/>
      <c r="BA113" s="184"/>
      <c r="BB113" s="184"/>
      <c r="BC113" s="184"/>
      <c r="BD113" s="184"/>
      <c r="BE113" s="184"/>
      <c r="BF113" s="184"/>
      <c r="BG113" s="184"/>
      <c r="BH113" s="184"/>
      <c r="BI113" s="184"/>
      <c r="BJ113" s="184"/>
      <c r="BK113" s="184"/>
      <c r="BL113" s="184"/>
      <c r="BM113" s="184"/>
      <c r="BN113" s="184"/>
      <c r="BO113" s="184"/>
      <c r="BP113" s="184"/>
      <c r="BQ113" s="184"/>
      <c r="BR113" s="184"/>
      <c r="BS113" s="184"/>
      <c r="BT113" s="184"/>
      <c r="BU113" s="184"/>
      <c r="BV113" s="184"/>
      <c r="BW113" s="184"/>
      <c r="BX113" s="184"/>
      <c r="BY113" s="184"/>
      <c r="BZ113" s="184"/>
      <c r="CA113" s="184"/>
      <c r="CB113" s="184"/>
      <c r="CC113" s="184"/>
      <c r="CD113" s="184"/>
      <c r="CE113" s="184"/>
      <c r="CF113" s="184"/>
      <c r="CG113" s="184"/>
      <c r="CH113" s="184"/>
      <c r="CI113" s="184"/>
      <c r="CJ113" s="184"/>
      <c r="CK113" s="184"/>
      <c r="CL113" s="184"/>
      <c r="CM113" s="184"/>
      <c r="CN113" s="184"/>
      <c r="CO113" s="184"/>
      <c r="CP113" s="184"/>
      <c r="CQ113" s="184"/>
      <c r="CR113" s="184"/>
      <c r="CS113" s="184"/>
      <c r="CT113" s="184"/>
      <c r="CU113" s="184"/>
      <c r="CV113" s="184"/>
      <c r="CW113" s="184"/>
      <c r="CX113" s="184"/>
      <c r="CY113" s="184"/>
      <c r="CZ113" s="184"/>
      <c r="DA113" s="184"/>
      <c r="DB113" s="184"/>
      <c r="DC113" s="184"/>
      <c r="DD113" s="184"/>
      <c r="DE113" s="184"/>
      <c r="DF113" s="184"/>
      <c r="DG113" s="184"/>
      <c r="DH113" s="184"/>
      <c r="DI113" s="184"/>
      <c r="DJ113" s="184"/>
      <c r="DK113" s="184"/>
      <c r="DL113" s="184"/>
      <c r="DM113" s="184"/>
      <c r="DN113" s="184"/>
      <c r="DO113" s="184"/>
      <c r="DP113" s="184"/>
      <c r="DQ113" s="184"/>
      <c r="DR113" s="184"/>
      <c r="DS113" s="184"/>
      <c r="DT113" s="184"/>
      <c r="DU113" s="184"/>
      <c r="DV113" s="184"/>
      <c r="DW113" s="184"/>
      <c r="DX113" s="184"/>
      <c r="DY113" s="184"/>
      <c r="DZ113" s="184"/>
      <c r="EA113" s="184"/>
      <c r="EB113" s="184"/>
      <c r="EC113" s="184"/>
      <c r="ED113" s="184"/>
      <c r="EE113" s="184"/>
      <c r="EF113" s="184"/>
      <c r="EG113" s="184"/>
      <c r="EH113" s="184"/>
      <c r="EI113" s="184"/>
      <c r="EJ113" s="184"/>
      <c r="EK113" s="184"/>
    </row>
    <row r="114" ht="17.25" customHeight="1" hidden="1">
      <c r="A114" s="11" t="s">
        <v>57</v>
      </c>
    </row>
    <row r="115" spans="1:141" ht="59.25" customHeight="1" hidden="1">
      <c r="A115" s="216" t="s">
        <v>0</v>
      </c>
      <c r="B115" s="217"/>
      <c r="C115" s="217"/>
      <c r="D115" s="217"/>
      <c r="E115" s="217"/>
      <c r="F115" s="217"/>
      <c r="G115" s="218"/>
      <c r="H115" s="216" t="s">
        <v>8</v>
      </c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  <c r="AW115" s="217"/>
      <c r="AX115" s="217"/>
      <c r="AY115" s="217"/>
      <c r="AZ115" s="217"/>
      <c r="BA115" s="217"/>
      <c r="BB115" s="217"/>
      <c r="BC115" s="218"/>
      <c r="BD115" s="196" t="s">
        <v>49</v>
      </c>
      <c r="BE115" s="197"/>
      <c r="BF115" s="197"/>
      <c r="BG115" s="197"/>
      <c r="BH115" s="197"/>
      <c r="BI115" s="197"/>
      <c r="BJ115" s="197"/>
      <c r="BK115" s="197"/>
      <c r="BL115" s="197"/>
      <c r="BM115" s="197"/>
      <c r="BN115" s="197"/>
      <c r="BO115" s="197"/>
      <c r="BP115" s="197"/>
      <c r="BQ115" s="197"/>
      <c r="BR115" s="197"/>
      <c r="BS115" s="198"/>
      <c r="BT115" s="196" t="s">
        <v>50</v>
      </c>
      <c r="BU115" s="197"/>
      <c r="BV115" s="197"/>
      <c r="BW115" s="197"/>
      <c r="BX115" s="197"/>
      <c r="BY115" s="197"/>
      <c r="BZ115" s="197"/>
      <c r="CA115" s="197"/>
      <c r="CB115" s="197"/>
      <c r="CC115" s="197"/>
      <c r="CD115" s="197"/>
      <c r="CE115" s="197"/>
      <c r="CF115" s="197"/>
      <c r="CG115" s="197"/>
      <c r="CH115" s="197"/>
      <c r="CI115" s="197"/>
      <c r="CJ115" s="197"/>
      <c r="CK115" s="197"/>
      <c r="CL115" s="197"/>
      <c r="CM115" s="197"/>
      <c r="CN115" s="197"/>
      <c r="CO115" s="197"/>
      <c r="CP115" s="197"/>
      <c r="CQ115" s="197"/>
      <c r="CR115" s="197"/>
      <c r="CS115" s="197"/>
      <c r="CT115" s="197"/>
      <c r="CU115" s="197"/>
      <c r="CV115" s="197"/>
      <c r="CW115" s="197"/>
      <c r="CX115" s="197"/>
      <c r="CY115" s="197"/>
      <c r="CZ115" s="197"/>
      <c r="DA115" s="198"/>
      <c r="DB115" s="196" t="s">
        <v>101</v>
      </c>
      <c r="DC115" s="197"/>
      <c r="DD115" s="197"/>
      <c r="DE115" s="197"/>
      <c r="DF115" s="197"/>
      <c r="DG115" s="197"/>
      <c r="DH115" s="197"/>
      <c r="DI115" s="197"/>
      <c r="DJ115" s="197"/>
      <c r="DK115" s="197"/>
      <c r="DL115" s="197"/>
      <c r="DM115" s="197"/>
      <c r="DN115" s="197"/>
      <c r="DO115" s="197"/>
      <c r="DP115" s="197"/>
      <c r="DQ115" s="197"/>
      <c r="DR115" s="197"/>
      <c r="DS115" s="198"/>
      <c r="DT115" s="216" t="s">
        <v>102</v>
      </c>
      <c r="DU115" s="217"/>
      <c r="DV115" s="217"/>
      <c r="DW115" s="217"/>
      <c r="DX115" s="217"/>
      <c r="DY115" s="217"/>
      <c r="DZ115" s="217"/>
      <c r="EA115" s="217"/>
      <c r="EB115" s="217"/>
      <c r="EC115" s="217"/>
      <c r="ED115" s="217"/>
      <c r="EE115" s="217"/>
      <c r="EF115" s="217"/>
      <c r="EG115" s="217"/>
      <c r="EH115" s="217"/>
      <c r="EI115" s="217"/>
      <c r="EJ115" s="217"/>
      <c r="EK115" s="218"/>
    </row>
    <row r="116" spans="1:141" s="3" customFormat="1" ht="15" customHeight="1" hidden="1">
      <c r="A116" s="167">
        <v>1</v>
      </c>
      <c r="B116" s="167"/>
      <c r="C116" s="167"/>
      <c r="D116" s="167"/>
      <c r="E116" s="167"/>
      <c r="F116" s="167"/>
      <c r="G116" s="167"/>
      <c r="H116" s="167">
        <v>2</v>
      </c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93">
        <v>3</v>
      </c>
      <c r="BE116" s="194"/>
      <c r="BF116" s="194"/>
      <c r="BG116" s="194"/>
      <c r="BH116" s="194"/>
      <c r="BI116" s="194"/>
      <c r="BJ116" s="194"/>
      <c r="BK116" s="194"/>
      <c r="BL116" s="194"/>
      <c r="BM116" s="194"/>
      <c r="BN116" s="194"/>
      <c r="BO116" s="194"/>
      <c r="BP116" s="194"/>
      <c r="BQ116" s="194"/>
      <c r="BR116" s="194"/>
      <c r="BS116" s="195"/>
      <c r="BT116" s="193">
        <v>4</v>
      </c>
      <c r="BU116" s="194"/>
      <c r="BV116" s="194"/>
      <c r="BW116" s="194"/>
      <c r="BX116" s="194"/>
      <c r="BY116" s="194"/>
      <c r="BZ116" s="194"/>
      <c r="CA116" s="194"/>
      <c r="CB116" s="194"/>
      <c r="CC116" s="194"/>
      <c r="CD116" s="194"/>
      <c r="CE116" s="194"/>
      <c r="CF116" s="194"/>
      <c r="CG116" s="194"/>
      <c r="CH116" s="194"/>
      <c r="CI116" s="194"/>
      <c r="CJ116" s="194"/>
      <c r="CK116" s="194"/>
      <c r="CL116" s="194"/>
      <c r="CM116" s="194"/>
      <c r="CN116" s="194"/>
      <c r="CO116" s="194"/>
      <c r="CP116" s="194"/>
      <c r="CQ116" s="194"/>
      <c r="CR116" s="194"/>
      <c r="CS116" s="194"/>
      <c r="CT116" s="194"/>
      <c r="CU116" s="194"/>
      <c r="CV116" s="194"/>
      <c r="CW116" s="194"/>
      <c r="CX116" s="194"/>
      <c r="CY116" s="194"/>
      <c r="CZ116" s="194"/>
      <c r="DA116" s="195"/>
      <c r="DB116" s="193">
        <v>5</v>
      </c>
      <c r="DC116" s="194"/>
      <c r="DD116" s="194"/>
      <c r="DE116" s="194"/>
      <c r="DF116" s="194"/>
      <c r="DG116" s="194"/>
      <c r="DH116" s="194"/>
      <c r="DI116" s="194"/>
      <c r="DJ116" s="194"/>
      <c r="DK116" s="194"/>
      <c r="DL116" s="194"/>
      <c r="DM116" s="194"/>
      <c r="DN116" s="194"/>
      <c r="DO116" s="194"/>
      <c r="DP116" s="194"/>
      <c r="DQ116" s="194"/>
      <c r="DR116" s="194"/>
      <c r="DS116" s="195"/>
      <c r="DT116" s="167">
        <v>5</v>
      </c>
      <c r="DU116" s="167"/>
      <c r="DV116" s="167"/>
      <c r="DW116" s="167"/>
      <c r="DX116" s="167"/>
      <c r="DY116" s="167"/>
      <c r="DZ116" s="167"/>
      <c r="EA116" s="167"/>
      <c r="EB116" s="167"/>
      <c r="EC116" s="167"/>
      <c r="ED116" s="167"/>
      <c r="EE116" s="167"/>
      <c r="EF116" s="167"/>
      <c r="EG116" s="167"/>
      <c r="EH116" s="167"/>
      <c r="EI116" s="167"/>
      <c r="EJ116" s="167"/>
      <c r="EK116" s="167"/>
    </row>
    <row r="117" spans="1:141" s="4" customFormat="1" ht="12.75" customHeight="1" hidden="1">
      <c r="A117" s="185" t="s">
        <v>15</v>
      </c>
      <c r="B117" s="185"/>
      <c r="C117" s="185"/>
      <c r="D117" s="185"/>
      <c r="E117" s="185"/>
      <c r="F117" s="185"/>
      <c r="G117" s="185"/>
      <c r="H117" s="220" t="s">
        <v>74</v>
      </c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0"/>
      <c r="AZ117" s="220"/>
      <c r="BA117" s="220"/>
      <c r="BB117" s="220"/>
      <c r="BC117" s="220"/>
      <c r="BD117" s="81">
        <v>1</v>
      </c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3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189">
        <v>0</v>
      </c>
      <c r="DC117" s="190"/>
      <c r="DD117" s="190"/>
      <c r="DE117" s="190"/>
      <c r="DF117" s="190"/>
      <c r="DG117" s="190"/>
      <c r="DH117" s="190"/>
      <c r="DI117" s="190"/>
      <c r="DJ117" s="190"/>
      <c r="DK117" s="190"/>
      <c r="DL117" s="190"/>
      <c r="DM117" s="190"/>
      <c r="DN117" s="190"/>
      <c r="DO117" s="190"/>
      <c r="DP117" s="190"/>
      <c r="DQ117" s="190"/>
      <c r="DR117" s="190"/>
      <c r="DS117" s="191"/>
      <c r="DT117" s="192"/>
      <c r="DU117" s="192"/>
      <c r="DV117" s="192"/>
      <c r="DW117" s="192"/>
      <c r="DX117" s="192"/>
      <c r="DY117" s="192"/>
      <c r="DZ117" s="192"/>
      <c r="EA117" s="192"/>
      <c r="EB117" s="192"/>
      <c r="EC117" s="192"/>
      <c r="ED117" s="192"/>
      <c r="EE117" s="192"/>
      <c r="EF117" s="192"/>
      <c r="EG117" s="192"/>
      <c r="EH117" s="192"/>
      <c r="EI117" s="192"/>
      <c r="EJ117" s="192"/>
      <c r="EK117" s="192"/>
    </row>
    <row r="118" spans="1:141" s="4" customFormat="1" ht="12.75" customHeight="1" hidden="1">
      <c r="A118" s="185" t="s">
        <v>19</v>
      </c>
      <c r="B118" s="185"/>
      <c r="C118" s="185"/>
      <c r="D118" s="185"/>
      <c r="E118" s="185"/>
      <c r="F118" s="185"/>
      <c r="G118" s="185"/>
      <c r="H118" s="220" t="s">
        <v>75</v>
      </c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0"/>
      <c r="AZ118" s="220"/>
      <c r="BA118" s="220"/>
      <c r="BB118" s="220"/>
      <c r="BC118" s="220"/>
      <c r="BD118" s="81">
        <v>1</v>
      </c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3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87"/>
      <c r="CH118" s="87"/>
      <c r="CI118" s="87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189">
        <v>0</v>
      </c>
      <c r="DC118" s="190"/>
      <c r="DD118" s="190"/>
      <c r="DE118" s="190"/>
      <c r="DF118" s="190"/>
      <c r="DG118" s="190"/>
      <c r="DH118" s="190"/>
      <c r="DI118" s="190"/>
      <c r="DJ118" s="190"/>
      <c r="DK118" s="190"/>
      <c r="DL118" s="190"/>
      <c r="DM118" s="190"/>
      <c r="DN118" s="190"/>
      <c r="DO118" s="190"/>
      <c r="DP118" s="190"/>
      <c r="DQ118" s="190"/>
      <c r="DR118" s="190"/>
      <c r="DS118" s="191"/>
      <c r="DT118" s="192"/>
      <c r="DU118" s="192"/>
      <c r="DV118" s="192"/>
      <c r="DW118" s="192"/>
      <c r="DX118" s="192"/>
      <c r="DY118" s="192"/>
      <c r="DZ118" s="192"/>
      <c r="EA118" s="192"/>
      <c r="EB118" s="192"/>
      <c r="EC118" s="192"/>
      <c r="ED118" s="192"/>
      <c r="EE118" s="192"/>
      <c r="EF118" s="192"/>
      <c r="EG118" s="192"/>
      <c r="EH118" s="192"/>
      <c r="EI118" s="192"/>
      <c r="EJ118" s="192"/>
      <c r="EK118" s="192"/>
    </row>
    <row r="119" spans="1:141" s="4" customFormat="1" ht="12.75" customHeight="1" hidden="1">
      <c r="A119" s="185" t="s">
        <v>25</v>
      </c>
      <c r="B119" s="185"/>
      <c r="C119" s="185"/>
      <c r="D119" s="185"/>
      <c r="E119" s="185"/>
      <c r="F119" s="185"/>
      <c r="G119" s="185"/>
      <c r="H119" s="220" t="s">
        <v>76</v>
      </c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81">
        <v>1</v>
      </c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3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189">
        <v>0</v>
      </c>
      <c r="DC119" s="190"/>
      <c r="DD119" s="190"/>
      <c r="DE119" s="190"/>
      <c r="DF119" s="190"/>
      <c r="DG119" s="190"/>
      <c r="DH119" s="190"/>
      <c r="DI119" s="190"/>
      <c r="DJ119" s="190"/>
      <c r="DK119" s="190"/>
      <c r="DL119" s="190"/>
      <c r="DM119" s="190"/>
      <c r="DN119" s="190"/>
      <c r="DO119" s="190"/>
      <c r="DP119" s="190"/>
      <c r="DQ119" s="190"/>
      <c r="DR119" s="190"/>
      <c r="DS119" s="191"/>
      <c r="DT119" s="192"/>
      <c r="DU119" s="192"/>
      <c r="DV119" s="192"/>
      <c r="DW119" s="192"/>
      <c r="DX119" s="192"/>
      <c r="DY119" s="192"/>
      <c r="DZ119" s="192"/>
      <c r="EA119" s="192"/>
      <c r="EB119" s="192"/>
      <c r="EC119" s="192"/>
      <c r="ED119" s="192"/>
      <c r="EE119" s="192"/>
      <c r="EF119" s="192"/>
      <c r="EG119" s="192"/>
      <c r="EH119" s="192"/>
      <c r="EI119" s="192"/>
      <c r="EJ119" s="192"/>
      <c r="EK119" s="192"/>
    </row>
    <row r="120" spans="1:141" s="4" customFormat="1" ht="12.75" customHeight="1" hidden="1">
      <c r="A120" s="185" t="s">
        <v>56</v>
      </c>
      <c r="B120" s="185"/>
      <c r="C120" s="185"/>
      <c r="D120" s="185"/>
      <c r="E120" s="185"/>
      <c r="F120" s="185"/>
      <c r="G120" s="185"/>
      <c r="H120" s="161" t="s">
        <v>79</v>
      </c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3"/>
      <c r="BD120" s="81">
        <v>1</v>
      </c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3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189">
        <v>0</v>
      </c>
      <c r="DC120" s="190"/>
      <c r="DD120" s="190"/>
      <c r="DE120" s="190"/>
      <c r="DF120" s="190"/>
      <c r="DG120" s="190"/>
      <c r="DH120" s="190"/>
      <c r="DI120" s="190"/>
      <c r="DJ120" s="190"/>
      <c r="DK120" s="190"/>
      <c r="DL120" s="190"/>
      <c r="DM120" s="190"/>
      <c r="DN120" s="190"/>
      <c r="DO120" s="190"/>
      <c r="DP120" s="190"/>
      <c r="DQ120" s="190"/>
      <c r="DR120" s="190"/>
      <c r="DS120" s="191"/>
      <c r="DT120" s="192"/>
      <c r="DU120" s="192"/>
      <c r="DV120" s="192"/>
      <c r="DW120" s="192"/>
      <c r="DX120" s="192"/>
      <c r="DY120" s="192"/>
      <c r="DZ120" s="192"/>
      <c r="EA120" s="192"/>
      <c r="EB120" s="192"/>
      <c r="EC120" s="192"/>
      <c r="ED120" s="192"/>
      <c r="EE120" s="192"/>
      <c r="EF120" s="192"/>
      <c r="EG120" s="192"/>
      <c r="EH120" s="192"/>
      <c r="EI120" s="192"/>
      <c r="EJ120" s="192"/>
      <c r="EK120" s="192"/>
    </row>
    <row r="121" spans="1:141" s="4" customFormat="1" ht="12.75" customHeight="1" hidden="1">
      <c r="A121" s="185" t="s">
        <v>58</v>
      </c>
      <c r="B121" s="185"/>
      <c r="C121" s="185"/>
      <c r="D121" s="185"/>
      <c r="E121" s="185"/>
      <c r="F121" s="185"/>
      <c r="G121" s="185"/>
      <c r="H121" s="161" t="s">
        <v>80</v>
      </c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3"/>
      <c r="BD121" s="81">
        <v>1</v>
      </c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3"/>
      <c r="BT121" s="87">
        <v>1</v>
      </c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189">
        <v>0</v>
      </c>
      <c r="DC121" s="190"/>
      <c r="DD121" s="190"/>
      <c r="DE121" s="190"/>
      <c r="DF121" s="190"/>
      <c r="DG121" s="190"/>
      <c r="DH121" s="190"/>
      <c r="DI121" s="190"/>
      <c r="DJ121" s="190"/>
      <c r="DK121" s="190"/>
      <c r="DL121" s="190"/>
      <c r="DM121" s="190"/>
      <c r="DN121" s="190"/>
      <c r="DO121" s="190"/>
      <c r="DP121" s="190"/>
      <c r="DQ121" s="190"/>
      <c r="DR121" s="190"/>
      <c r="DS121" s="191"/>
      <c r="DT121" s="192"/>
      <c r="DU121" s="192"/>
      <c r="DV121" s="192"/>
      <c r="DW121" s="192"/>
      <c r="DX121" s="192"/>
      <c r="DY121" s="192"/>
      <c r="DZ121" s="192"/>
      <c r="EA121" s="192"/>
      <c r="EB121" s="192"/>
      <c r="EC121" s="192"/>
      <c r="ED121" s="192"/>
      <c r="EE121" s="192"/>
      <c r="EF121" s="192"/>
      <c r="EG121" s="192"/>
      <c r="EH121" s="192"/>
      <c r="EI121" s="192"/>
      <c r="EJ121" s="192"/>
      <c r="EK121" s="192"/>
    </row>
    <row r="122" spans="1:141" s="4" customFormat="1" ht="12.75" customHeight="1" hidden="1">
      <c r="A122" s="185" t="s">
        <v>77</v>
      </c>
      <c r="B122" s="185"/>
      <c r="C122" s="185"/>
      <c r="D122" s="185"/>
      <c r="E122" s="185"/>
      <c r="F122" s="185"/>
      <c r="G122" s="185"/>
      <c r="H122" s="220" t="s">
        <v>82</v>
      </c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20"/>
      <c r="AY122" s="220"/>
      <c r="AZ122" s="220"/>
      <c r="BA122" s="220"/>
      <c r="BB122" s="220"/>
      <c r="BC122" s="220"/>
      <c r="BD122" s="81">
        <v>1</v>
      </c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3"/>
      <c r="BT122" s="87">
        <v>1</v>
      </c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189">
        <v>0</v>
      </c>
      <c r="DC122" s="190"/>
      <c r="DD122" s="190"/>
      <c r="DE122" s="190"/>
      <c r="DF122" s="190"/>
      <c r="DG122" s="190"/>
      <c r="DH122" s="190"/>
      <c r="DI122" s="190"/>
      <c r="DJ122" s="190"/>
      <c r="DK122" s="190"/>
      <c r="DL122" s="190"/>
      <c r="DM122" s="190"/>
      <c r="DN122" s="190"/>
      <c r="DO122" s="190"/>
      <c r="DP122" s="190"/>
      <c r="DQ122" s="190"/>
      <c r="DR122" s="190"/>
      <c r="DS122" s="191"/>
      <c r="DT122" s="192"/>
      <c r="DU122" s="192"/>
      <c r="DV122" s="192"/>
      <c r="DW122" s="192"/>
      <c r="DX122" s="192"/>
      <c r="DY122" s="192"/>
      <c r="DZ122" s="192"/>
      <c r="EA122" s="192"/>
      <c r="EB122" s="192"/>
      <c r="EC122" s="192"/>
      <c r="ED122" s="192"/>
      <c r="EE122" s="192"/>
      <c r="EF122" s="192"/>
      <c r="EG122" s="192"/>
      <c r="EH122" s="192"/>
      <c r="EI122" s="192"/>
      <c r="EJ122" s="192"/>
      <c r="EK122" s="192"/>
    </row>
    <row r="123" spans="1:141" s="4" customFormat="1" ht="12.75" customHeight="1" hidden="1">
      <c r="A123" s="185" t="s">
        <v>78</v>
      </c>
      <c r="B123" s="185"/>
      <c r="C123" s="185"/>
      <c r="D123" s="185"/>
      <c r="E123" s="185"/>
      <c r="F123" s="185"/>
      <c r="G123" s="185"/>
      <c r="H123" s="220" t="s">
        <v>83</v>
      </c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0"/>
      <c r="AW123" s="220"/>
      <c r="AX123" s="220"/>
      <c r="AY123" s="220"/>
      <c r="AZ123" s="220"/>
      <c r="BA123" s="220"/>
      <c r="BB123" s="220"/>
      <c r="BC123" s="220"/>
      <c r="BD123" s="81">
        <v>1</v>
      </c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3"/>
      <c r="BT123" s="87">
        <v>1</v>
      </c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189">
        <v>0</v>
      </c>
      <c r="DC123" s="190"/>
      <c r="DD123" s="190"/>
      <c r="DE123" s="190"/>
      <c r="DF123" s="190"/>
      <c r="DG123" s="190"/>
      <c r="DH123" s="190"/>
      <c r="DI123" s="190"/>
      <c r="DJ123" s="190"/>
      <c r="DK123" s="190"/>
      <c r="DL123" s="190"/>
      <c r="DM123" s="190"/>
      <c r="DN123" s="190"/>
      <c r="DO123" s="190"/>
      <c r="DP123" s="190"/>
      <c r="DQ123" s="190"/>
      <c r="DR123" s="190"/>
      <c r="DS123" s="191"/>
      <c r="DT123" s="192"/>
      <c r="DU123" s="192"/>
      <c r="DV123" s="192"/>
      <c r="DW123" s="192"/>
      <c r="DX123" s="192"/>
      <c r="DY123" s="192"/>
      <c r="DZ123" s="192"/>
      <c r="EA123" s="192"/>
      <c r="EB123" s="192"/>
      <c r="EC123" s="192"/>
      <c r="ED123" s="192"/>
      <c r="EE123" s="192"/>
      <c r="EF123" s="192"/>
      <c r="EG123" s="192"/>
      <c r="EH123" s="192"/>
      <c r="EI123" s="192"/>
      <c r="EJ123" s="192"/>
      <c r="EK123" s="192"/>
    </row>
    <row r="124" spans="1:141" s="4" customFormat="1" ht="12.75" customHeight="1" hidden="1">
      <c r="A124" s="185" t="s">
        <v>81</v>
      </c>
      <c r="B124" s="185"/>
      <c r="C124" s="185"/>
      <c r="D124" s="185"/>
      <c r="E124" s="185"/>
      <c r="F124" s="185"/>
      <c r="G124" s="185"/>
      <c r="H124" s="220" t="s">
        <v>86</v>
      </c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  <c r="AJ124" s="220"/>
      <c r="AK124" s="220"/>
      <c r="AL124" s="220"/>
      <c r="AM124" s="220"/>
      <c r="AN124" s="220"/>
      <c r="AO124" s="220"/>
      <c r="AP124" s="220"/>
      <c r="AQ124" s="220"/>
      <c r="AR124" s="220"/>
      <c r="AS124" s="220"/>
      <c r="AT124" s="220"/>
      <c r="AU124" s="220"/>
      <c r="AV124" s="220"/>
      <c r="AW124" s="220"/>
      <c r="AX124" s="220"/>
      <c r="AY124" s="220"/>
      <c r="AZ124" s="220"/>
      <c r="BA124" s="220"/>
      <c r="BB124" s="220"/>
      <c r="BC124" s="220"/>
      <c r="BD124" s="81">
        <v>1</v>
      </c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3"/>
      <c r="BT124" s="87">
        <v>1</v>
      </c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87"/>
      <c r="CH124" s="87"/>
      <c r="CI124" s="87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189">
        <v>0</v>
      </c>
      <c r="DC124" s="190"/>
      <c r="DD124" s="190"/>
      <c r="DE124" s="190"/>
      <c r="DF124" s="190"/>
      <c r="DG124" s="190"/>
      <c r="DH124" s="190"/>
      <c r="DI124" s="190"/>
      <c r="DJ124" s="190"/>
      <c r="DK124" s="190"/>
      <c r="DL124" s="190"/>
      <c r="DM124" s="190"/>
      <c r="DN124" s="190"/>
      <c r="DO124" s="190"/>
      <c r="DP124" s="190"/>
      <c r="DQ124" s="190"/>
      <c r="DR124" s="190"/>
      <c r="DS124" s="191"/>
      <c r="DT124" s="192"/>
      <c r="DU124" s="192"/>
      <c r="DV124" s="192"/>
      <c r="DW124" s="192"/>
      <c r="DX124" s="192"/>
      <c r="DY124" s="192"/>
      <c r="DZ124" s="192"/>
      <c r="EA124" s="192"/>
      <c r="EB124" s="192"/>
      <c r="EC124" s="192"/>
      <c r="ED124" s="192"/>
      <c r="EE124" s="192"/>
      <c r="EF124" s="192"/>
      <c r="EG124" s="192"/>
      <c r="EH124" s="192"/>
      <c r="EI124" s="192"/>
      <c r="EJ124" s="192"/>
      <c r="EK124" s="192"/>
    </row>
    <row r="125" spans="1:141" s="4" customFormat="1" ht="12.75" customHeight="1" hidden="1">
      <c r="A125" s="185" t="s">
        <v>84</v>
      </c>
      <c r="B125" s="185"/>
      <c r="C125" s="185"/>
      <c r="D125" s="185"/>
      <c r="E125" s="185"/>
      <c r="F125" s="185"/>
      <c r="G125" s="185"/>
      <c r="H125" s="220" t="s">
        <v>87</v>
      </c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  <c r="AJ125" s="220"/>
      <c r="AK125" s="220"/>
      <c r="AL125" s="220"/>
      <c r="AM125" s="220"/>
      <c r="AN125" s="220"/>
      <c r="AO125" s="220"/>
      <c r="AP125" s="220"/>
      <c r="AQ125" s="220"/>
      <c r="AR125" s="220"/>
      <c r="AS125" s="220"/>
      <c r="AT125" s="220"/>
      <c r="AU125" s="220"/>
      <c r="AV125" s="220"/>
      <c r="AW125" s="220"/>
      <c r="AX125" s="220"/>
      <c r="AY125" s="220"/>
      <c r="AZ125" s="220"/>
      <c r="BA125" s="220"/>
      <c r="BB125" s="220"/>
      <c r="BC125" s="220"/>
      <c r="BD125" s="81">
        <v>1</v>
      </c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3"/>
      <c r="BT125" s="87">
        <v>1</v>
      </c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189">
        <v>0</v>
      </c>
      <c r="DC125" s="190"/>
      <c r="DD125" s="190"/>
      <c r="DE125" s="190"/>
      <c r="DF125" s="190"/>
      <c r="DG125" s="190"/>
      <c r="DH125" s="190"/>
      <c r="DI125" s="190"/>
      <c r="DJ125" s="190"/>
      <c r="DK125" s="190"/>
      <c r="DL125" s="190"/>
      <c r="DM125" s="190"/>
      <c r="DN125" s="190"/>
      <c r="DO125" s="190"/>
      <c r="DP125" s="190"/>
      <c r="DQ125" s="190"/>
      <c r="DR125" s="190"/>
      <c r="DS125" s="191"/>
      <c r="DT125" s="192"/>
      <c r="DU125" s="192"/>
      <c r="DV125" s="192"/>
      <c r="DW125" s="192"/>
      <c r="DX125" s="192"/>
      <c r="DY125" s="192"/>
      <c r="DZ125" s="192"/>
      <c r="EA125" s="192"/>
      <c r="EB125" s="192"/>
      <c r="EC125" s="192"/>
      <c r="ED125" s="192"/>
      <c r="EE125" s="192"/>
      <c r="EF125" s="192"/>
      <c r="EG125" s="192"/>
      <c r="EH125" s="192"/>
      <c r="EI125" s="192"/>
      <c r="EJ125" s="192"/>
      <c r="EK125" s="192"/>
    </row>
    <row r="126" spans="1:141" s="4" customFormat="1" ht="12.75" customHeight="1" hidden="1">
      <c r="A126" s="185" t="s">
        <v>85</v>
      </c>
      <c r="B126" s="185"/>
      <c r="C126" s="185"/>
      <c r="D126" s="185"/>
      <c r="E126" s="185"/>
      <c r="F126" s="185"/>
      <c r="G126" s="185"/>
      <c r="H126" s="220" t="s">
        <v>88</v>
      </c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  <c r="AJ126" s="220"/>
      <c r="AK126" s="220"/>
      <c r="AL126" s="220"/>
      <c r="AM126" s="220"/>
      <c r="AN126" s="220"/>
      <c r="AO126" s="220"/>
      <c r="AP126" s="220"/>
      <c r="AQ126" s="220"/>
      <c r="AR126" s="220"/>
      <c r="AS126" s="220"/>
      <c r="AT126" s="220"/>
      <c r="AU126" s="220"/>
      <c r="AV126" s="220"/>
      <c r="AW126" s="220"/>
      <c r="AX126" s="220"/>
      <c r="AY126" s="220"/>
      <c r="AZ126" s="220"/>
      <c r="BA126" s="220"/>
      <c r="BB126" s="220"/>
      <c r="BC126" s="220"/>
      <c r="BD126" s="81">
        <v>1</v>
      </c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3"/>
      <c r="BT126" s="87">
        <v>1</v>
      </c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189">
        <v>0</v>
      </c>
      <c r="DC126" s="190"/>
      <c r="DD126" s="190"/>
      <c r="DE126" s="190"/>
      <c r="DF126" s="190"/>
      <c r="DG126" s="190"/>
      <c r="DH126" s="190"/>
      <c r="DI126" s="190"/>
      <c r="DJ126" s="190"/>
      <c r="DK126" s="190"/>
      <c r="DL126" s="190"/>
      <c r="DM126" s="190"/>
      <c r="DN126" s="190"/>
      <c r="DO126" s="190"/>
      <c r="DP126" s="190"/>
      <c r="DQ126" s="190"/>
      <c r="DR126" s="190"/>
      <c r="DS126" s="191"/>
      <c r="DT126" s="192"/>
      <c r="DU126" s="192"/>
      <c r="DV126" s="192"/>
      <c r="DW126" s="192"/>
      <c r="DX126" s="192"/>
      <c r="DY126" s="192"/>
      <c r="DZ126" s="192"/>
      <c r="EA126" s="192"/>
      <c r="EB126" s="192"/>
      <c r="EC126" s="192"/>
      <c r="ED126" s="192"/>
      <c r="EE126" s="192"/>
      <c r="EF126" s="192"/>
      <c r="EG126" s="192"/>
      <c r="EH126" s="192"/>
      <c r="EI126" s="192"/>
      <c r="EJ126" s="192"/>
      <c r="EK126" s="192"/>
    </row>
    <row r="127" spans="1:141" s="4" customFormat="1" ht="27.75" customHeight="1" hidden="1">
      <c r="A127" s="185" t="s">
        <v>15</v>
      </c>
      <c r="B127" s="185"/>
      <c r="C127" s="185"/>
      <c r="D127" s="185"/>
      <c r="E127" s="185"/>
      <c r="F127" s="185"/>
      <c r="G127" s="185"/>
      <c r="H127" s="220" t="s">
        <v>161</v>
      </c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20"/>
      <c r="AK127" s="220"/>
      <c r="AL127" s="220"/>
      <c r="AM127" s="220"/>
      <c r="AN127" s="220"/>
      <c r="AO127" s="220"/>
      <c r="AP127" s="220"/>
      <c r="AQ127" s="220"/>
      <c r="AR127" s="220"/>
      <c r="AS127" s="220"/>
      <c r="AT127" s="220"/>
      <c r="AU127" s="220"/>
      <c r="AV127" s="220"/>
      <c r="AW127" s="220"/>
      <c r="AX127" s="220"/>
      <c r="AY127" s="220"/>
      <c r="AZ127" s="220"/>
      <c r="BA127" s="220"/>
      <c r="BB127" s="220"/>
      <c r="BC127" s="220"/>
      <c r="BD127" s="81">
        <v>1</v>
      </c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3"/>
      <c r="BT127" s="81">
        <v>1</v>
      </c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3"/>
      <c r="DB127" s="189"/>
      <c r="DC127" s="190"/>
      <c r="DD127" s="190"/>
      <c r="DE127" s="190"/>
      <c r="DF127" s="190"/>
      <c r="DG127" s="190"/>
      <c r="DH127" s="190"/>
      <c r="DI127" s="190"/>
      <c r="DJ127" s="190"/>
      <c r="DK127" s="190"/>
      <c r="DL127" s="190"/>
      <c r="DM127" s="190"/>
      <c r="DN127" s="190"/>
      <c r="DO127" s="190"/>
      <c r="DP127" s="190"/>
      <c r="DQ127" s="190"/>
      <c r="DR127" s="190"/>
      <c r="DS127" s="191"/>
      <c r="DT127" s="221"/>
      <c r="DU127" s="221"/>
      <c r="DV127" s="221"/>
      <c r="DW127" s="221"/>
      <c r="DX127" s="221"/>
      <c r="DY127" s="221"/>
      <c r="DZ127" s="221"/>
      <c r="EA127" s="221"/>
      <c r="EB127" s="221"/>
      <c r="EC127" s="221"/>
      <c r="ED127" s="221"/>
      <c r="EE127" s="221"/>
      <c r="EF127" s="221"/>
      <c r="EG127" s="221"/>
      <c r="EH127" s="221"/>
      <c r="EI127" s="221"/>
      <c r="EJ127" s="221"/>
      <c r="EK127" s="221"/>
    </row>
    <row r="128" spans="1:141" s="4" customFormat="1" ht="12.75" hidden="1">
      <c r="A128" s="158" t="s">
        <v>19</v>
      </c>
      <c r="B128" s="159"/>
      <c r="C128" s="159"/>
      <c r="D128" s="159"/>
      <c r="E128" s="159"/>
      <c r="F128" s="159"/>
      <c r="G128" s="160"/>
      <c r="H128" s="161" t="s">
        <v>152</v>
      </c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3"/>
      <c r="BD128" s="81">
        <v>1</v>
      </c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3"/>
      <c r="BT128" s="81">
        <v>1</v>
      </c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8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8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3"/>
      <c r="DB128" s="189"/>
      <c r="DC128" s="190"/>
      <c r="DD128" s="190"/>
      <c r="DE128" s="190"/>
      <c r="DF128" s="190"/>
      <c r="DG128" s="190"/>
      <c r="DH128" s="190"/>
      <c r="DI128" s="190"/>
      <c r="DJ128" s="190"/>
      <c r="DK128" s="190"/>
      <c r="DL128" s="190"/>
      <c r="DM128" s="190"/>
      <c r="DN128" s="190"/>
      <c r="DO128" s="190"/>
      <c r="DP128" s="190"/>
      <c r="DQ128" s="190"/>
      <c r="DR128" s="190"/>
      <c r="DS128" s="191"/>
      <c r="DT128" s="164"/>
      <c r="DU128" s="165"/>
      <c r="DV128" s="165"/>
      <c r="DW128" s="165"/>
      <c r="DX128" s="165"/>
      <c r="DY128" s="165"/>
      <c r="DZ128" s="165"/>
      <c r="EA128" s="165"/>
      <c r="EB128" s="165"/>
      <c r="EC128" s="165"/>
      <c r="ED128" s="165"/>
      <c r="EE128" s="165"/>
      <c r="EF128" s="165"/>
      <c r="EG128" s="165"/>
      <c r="EH128" s="165"/>
      <c r="EI128" s="165"/>
      <c r="EJ128" s="165"/>
      <c r="EK128" s="166"/>
    </row>
    <row r="129" spans="1:141" s="4" customFormat="1" ht="12.75" hidden="1">
      <c r="A129" s="158" t="s">
        <v>25</v>
      </c>
      <c r="B129" s="159"/>
      <c r="C129" s="159"/>
      <c r="D129" s="159"/>
      <c r="E129" s="159"/>
      <c r="F129" s="159"/>
      <c r="G129" s="160"/>
      <c r="H129" s="161" t="s">
        <v>153</v>
      </c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3"/>
      <c r="BD129" s="81">
        <v>1</v>
      </c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3"/>
      <c r="BT129" s="81">
        <v>1</v>
      </c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8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3"/>
      <c r="DB129" s="189"/>
      <c r="DC129" s="190"/>
      <c r="DD129" s="190"/>
      <c r="DE129" s="190"/>
      <c r="DF129" s="190"/>
      <c r="DG129" s="190"/>
      <c r="DH129" s="190"/>
      <c r="DI129" s="190"/>
      <c r="DJ129" s="190"/>
      <c r="DK129" s="190"/>
      <c r="DL129" s="190"/>
      <c r="DM129" s="190"/>
      <c r="DN129" s="190"/>
      <c r="DO129" s="190"/>
      <c r="DP129" s="190"/>
      <c r="DQ129" s="190"/>
      <c r="DR129" s="190"/>
      <c r="DS129" s="191"/>
      <c r="DT129" s="164"/>
      <c r="DU129" s="165"/>
      <c r="DV129" s="165"/>
      <c r="DW129" s="165"/>
      <c r="DX129" s="165"/>
      <c r="DY129" s="165"/>
      <c r="DZ129" s="165"/>
      <c r="EA129" s="165"/>
      <c r="EB129" s="165"/>
      <c r="EC129" s="165"/>
      <c r="ED129" s="165"/>
      <c r="EE129" s="165"/>
      <c r="EF129" s="165"/>
      <c r="EG129" s="165"/>
      <c r="EH129" s="165"/>
      <c r="EI129" s="165"/>
      <c r="EJ129" s="165"/>
      <c r="EK129" s="166"/>
    </row>
    <row r="130" spans="1:141" s="5" customFormat="1" ht="15" customHeight="1" hidden="1">
      <c r="A130" s="185"/>
      <c r="B130" s="185"/>
      <c r="C130" s="185"/>
      <c r="D130" s="185"/>
      <c r="E130" s="185"/>
      <c r="F130" s="185"/>
      <c r="G130" s="185"/>
      <c r="H130" s="264" t="s">
        <v>97</v>
      </c>
      <c r="I130" s="264"/>
      <c r="J130" s="264"/>
      <c r="K130" s="264"/>
      <c r="L130" s="264"/>
      <c r="M130" s="264"/>
      <c r="N130" s="264"/>
      <c r="O130" s="264"/>
      <c r="P130" s="264"/>
      <c r="Q130" s="264"/>
      <c r="R130" s="264"/>
      <c r="S130" s="264"/>
      <c r="T130" s="264"/>
      <c r="U130" s="264"/>
      <c r="V130" s="264"/>
      <c r="W130" s="264"/>
      <c r="X130" s="264"/>
      <c r="Y130" s="264"/>
      <c r="Z130" s="264"/>
      <c r="AA130" s="264"/>
      <c r="AB130" s="264"/>
      <c r="AC130" s="264"/>
      <c r="AD130" s="264"/>
      <c r="AE130" s="264"/>
      <c r="AF130" s="264"/>
      <c r="AG130" s="264"/>
      <c r="AH130" s="264"/>
      <c r="AI130" s="264"/>
      <c r="AJ130" s="264"/>
      <c r="AK130" s="264"/>
      <c r="AL130" s="264"/>
      <c r="AM130" s="264"/>
      <c r="AN130" s="264"/>
      <c r="AO130" s="264"/>
      <c r="AP130" s="264"/>
      <c r="AQ130" s="264"/>
      <c r="AR130" s="264"/>
      <c r="AS130" s="264"/>
      <c r="AT130" s="264"/>
      <c r="AU130" s="264"/>
      <c r="AV130" s="264"/>
      <c r="AW130" s="264"/>
      <c r="AX130" s="264"/>
      <c r="AY130" s="264"/>
      <c r="AZ130" s="264"/>
      <c r="BA130" s="264"/>
      <c r="BB130" s="264"/>
      <c r="BC130" s="265"/>
      <c r="BD130" s="180" t="s">
        <v>3</v>
      </c>
      <c r="BE130" s="181"/>
      <c r="BF130" s="181"/>
      <c r="BG130" s="181"/>
      <c r="BH130" s="181"/>
      <c r="BI130" s="181"/>
      <c r="BJ130" s="181"/>
      <c r="BK130" s="181"/>
      <c r="BL130" s="181"/>
      <c r="BM130" s="181"/>
      <c r="BN130" s="181"/>
      <c r="BO130" s="181"/>
      <c r="BP130" s="181"/>
      <c r="BQ130" s="181"/>
      <c r="BR130" s="181"/>
      <c r="BS130" s="182"/>
      <c r="BT130" s="180" t="s">
        <v>3</v>
      </c>
      <c r="BU130" s="181"/>
      <c r="BV130" s="181"/>
      <c r="BW130" s="181"/>
      <c r="BX130" s="181"/>
      <c r="BY130" s="181"/>
      <c r="BZ130" s="181"/>
      <c r="CA130" s="181"/>
      <c r="CB130" s="181"/>
      <c r="CC130" s="181"/>
      <c r="CD130" s="181"/>
      <c r="CE130" s="181"/>
      <c r="CF130" s="181"/>
      <c r="CG130" s="181"/>
      <c r="CH130" s="181"/>
      <c r="CI130" s="181"/>
      <c r="CJ130" s="181"/>
      <c r="CK130" s="181"/>
      <c r="CL130" s="181"/>
      <c r="CM130" s="181"/>
      <c r="CN130" s="181"/>
      <c r="CO130" s="181"/>
      <c r="CP130" s="181"/>
      <c r="CQ130" s="181"/>
      <c r="CR130" s="181"/>
      <c r="CS130" s="181"/>
      <c r="CT130" s="181"/>
      <c r="CU130" s="181"/>
      <c r="CV130" s="181"/>
      <c r="CW130" s="181"/>
      <c r="CX130" s="181"/>
      <c r="CY130" s="181"/>
      <c r="CZ130" s="181"/>
      <c r="DA130" s="182"/>
      <c r="DB130" s="261">
        <f>SUM(DB117:DB127)</f>
        <v>0</v>
      </c>
      <c r="DC130" s="262"/>
      <c r="DD130" s="262"/>
      <c r="DE130" s="262"/>
      <c r="DF130" s="262"/>
      <c r="DG130" s="262"/>
      <c r="DH130" s="262"/>
      <c r="DI130" s="262"/>
      <c r="DJ130" s="262"/>
      <c r="DK130" s="262"/>
      <c r="DL130" s="262"/>
      <c r="DM130" s="262"/>
      <c r="DN130" s="262"/>
      <c r="DO130" s="262"/>
      <c r="DP130" s="262"/>
      <c r="DQ130" s="262"/>
      <c r="DR130" s="262"/>
      <c r="DS130" s="263"/>
      <c r="DT130" s="212">
        <f>SUM(DT127:DT129)</f>
        <v>0</v>
      </c>
      <c r="DU130" s="212"/>
      <c r="DV130" s="212"/>
      <c r="DW130" s="212"/>
      <c r="DX130" s="212"/>
      <c r="DY130" s="212"/>
      <c r="DZ130" s="212"/>
      <c r="EA130" s="212"/>
      <c r="EB130" s="212"/>
      <c r="EC130" s="212"/>
      <c r="ED130" s="212"/>
      <c r="EE130" s="212"/>
      <c r="EF130" s="212"/>
      <c r="EG130" s="212"/>
      <c r="EH130" s="212"/>
      <c r="EI130" s="212"/>
      <c r="EJ130" s="212"/>
      <c r="EK130" s="212"/>
    </row>
    <row r="131" spans="1:141" s="5" customFormat="1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</row>
    <row r="132" spans="1:141" ht="12" customHeight="1">
      <c r="A132" s="203" t="s">
        <v>173</v>
      </c>
      <c r="B132" s="203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  <c r="AM132" s="203"/>
      <c r="AN132" s="203"/>
      <c r="AO132" s="203"/>
      <c r="AP132" s="203"/>
      <c r="AQ132" s="203"/>
      <c r="AR132" s="203"/>
      <c r="AS132" s="203"/>
      <c r="AT132" s="203"/>
      <c r="AU132" s="203"/>
      <c r="AV132" s="203"/>
      <c r="AW132" s="203"/>
      <c r="AX132" s="203"/>
      <c r="AY132" s="203"/>
      <c r="AZ132" s="203"/>
      <c r="BA132" s="203"/>
      <c r="BB132" s="203"/>
      <c r="BC132" s="203"/>
      <c r="BD132" s="203"/>
      <c r="BE132" s="203"/>
      <c r="BF132" s="203"/>
      <c r="BG132" s="203"/>
      <c r="BH132" s="203"/>
      <c r="BI132" s="203"/>
      <c r="BJ132" s="203"/>
      <c r="BK132" s="203"/>
      <c r="BL132" s="203"/>
      <c r="BM132" s="203"/>
      <c r="BN132" s="203"/>
      <c r="BO132" s="203"/>
      <c r="BP132" s="203"/>
      <c r="BQ132" s="203"/>
      <c r="BR132" s="203"/>
      <c r="BS132" s="203"/>
      <c r="BT132" s="203"/>
      <c r="BU132" s="203"/>
      <c r="BV132" s="203"/>
      <c r="BW132" s="203"/>
      <c r="BX132" s="203"/>
      <c r="BY132" s="203"/>
      <c r="BZ132" s="203"/>
      <c r="CA132" s="203"/>
      <c r="CB132" s="203"/>
      <c r="CC132" s="203"/>
      <c r="CD132" s="203"/>
      <c r="CE132" s="203"/>
      <c r="CF132" s="203"/>
      <c r="CG132" s="203"/>
      <c r="CH132" s="203"/>
      <c r="CI132" s="203"/>
      <c r="CJ132" s="203"/>
      <c r="CK132" s="203"/>
      <c r="CL132" s="203"/>
      <c r="CM132" s="203"/>
      <c r="CN132" s="203"/>
      <c r="CO132" s="203"/>
      <c r="CP132" s="203"/>
      <c r="CQ132" s="203"/>
      <c r="CR132" s="203"/>
      <c r="CS132" s="203"/>
      <c r="CT132" s="203"/>
      <c r="CU132" s="203"/>
      <c r="CV132" s="203"/>
      <c r="CW132" s="203"/>
      <c r="CX132" s="203"/>
      <c r="CY132" s="203"/>
      <c r="CZ132" s="203"/>
      <c r="DA132" s="203"/>
      <c r="DB132" s="203"/>
      <c r="DC132" s="203"/>
      <c r="DD132" s="203"/>
      <c r="DE132" s="203"/>
      <c r="DF132" s="203"/>
      <c r="DG132" s="203"/>
      <c r="DH132" s="203"/>
      <c r="DI132" s="203"/>
      <c r="DJ132" s="203"/>
      <c r="DK132" s="203"/>
      <c r="DL132" s="203"/>
      <c r="DM132" s="203"/>
      <c r="DN132" s="203"/>
      <c r="DO132" s="203"/>
      <c r="DP132" s="203"/>
      <c r="DQ132" s="203"/>
      <c r="DR132" s="203"/>
      <c r="DS132" s="203"/>
      <c r="DT132" s="203"/>
      <c r="DU132" s="203"/>
      <c r="DV132" s="203"/>
      <c r="DW132" s="203"/>
      <c r="DX132" s="203"/>
      <c r="DY132" s="203"/>
      <c r="DZ132" s="203"/>
      <c r="EA132" s="203"/>
      <c r="EB132" s="203"/>
      <c r="EC132" s="203"/>
      <c r="ED132" s="203"/>
      <c r="EE132" s="203"/>
      <c r="EF132" s="203"/>
      <c r="EG132" s="203"/>
      <c r="EH132" s="203"/>
      <c r="EI132" s="203"/>
      <c r="EJ132" s="203"/>
      <c r="EK132" s="203"/>
    </row>
    <row r="133" spans="1:141" s="6" customFormat="1" ht="14.25">
      <c r="A133" s="183" t="s">
        <v>5</v>
      </c>
      <c r="B133" s="183"/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4" t="s">
        <v>54</v>
      </c>
      <c r="AQ133" s="184"/>
      <c r="AR133" s="184"/>
      <c r="AS133" s="184"/>
      <c r="AT133" s="184"/>
      <c r="AU133" s="184"/>
      <c r="AV133" s="184"/>
      <c r="AW133" s="184"/>
      <c r="AX133" s="184"/>
      <c r="AY133" s="184"/>
      <c r="AZ133" s="184"/>
      <c r="BA133" s="184"/>
      <c r="BB133" s="184"/>
      <c r="BC133" s="184"/>
      <c r="BD133" s="184"/>
      <c r="BE133" s="184"/>
      <c r="BF133" s="184"/>
      <c r="BG133" s="184"/>
      <c r="BH133" s="184"/>
      <c r="BI133" s="184"/>
      <c r="BJ133" s="184"/>
      <c r="BK133" s="184"/>
      <c r="BL133" s="184"/>
      <c r="BM133" s="184"/>
      <c r="BN133" s="184"/>
      <c r="BO133" s="184"/>
      <c r="BP133" s="184"/>
      <c r="BQ133" s="184"/>
      <c r="BR133" s="184"/>
      <c r="BS133" s="184"/>
      <c r="BT133" s="184"/>
      <c r="BU133" s="184"/>
      <c r="BV133" s="184"/>
      <c r="BW133" s="184"/>
      <c r="BX133" s="184"/>
      <c r="BY133" s="184"/>
      <c r="BZ133" s="184"/>
      <c r="CA133" s="184"/>
      <c r="CB133" s="184"/>
      <c r="CC133" s="184"/>
      <c r="CD133" s="184"/>
      <c r="CE133" s="184"/>
      <c r="CF133" s="184"/>
      <c r="CG133" s="184"/>
      <c r="CH133" s="184"/>
      <c r="CI133" s="184"/>
      <c r="CJ133" s="184"/>
      <c r="CK133" s="184"/>
      <c r="CL133" s="184"/>
      <c r="CM133" s="184"/>
      <c r="CN133" s="184"/>
      <c r="CO133" s="184"/>
      <c r="CP133" s="184"/>
      <c r="CQ133" s="184"/>
      <c r="CR133" s="184"/>
      <c r="CS133" s="184"/>
      <c r="CT133" s="184"/>
      <c r="CU133" s="184"/>
      <c r="CV133" s="184"/>
      <c r="CW133" s="184"/>
      <c r="CX133" s="184"/>
      <c r="CY133" s="184"/>
      <c r="CZ133" s="184"/>
      <c r="DA133" s="184"/>
      <c r="DB133" s="184"/>
      <c r="DC133" s="184"/>
      <c r="DD133" s="184"/>
      <c r="DE133" s="184"/>
      <c r="DF133" s="184"/>
      <c r="DG133" s="184"/>
      <c r="DH133" s="184"/>
      <c r="DI133" s="184"/>
      <c r="DJ133" s="184"/>
      <c r="DK133" s="184"/>
      <c r="DL133" s="184"/>
      <c r="DM133" s="184"/>
      <c r="DN133" s="184"/>
      <c r="DO133" s="184"/>
      <c r="DP133" s="184"/>
      <c r="DQ133" s="184"/>
      <c r="DR133" s="184"/>
      <c r="DS133" s="184"/>
      <c r="DT133" s="184"/>
      <c r="DU133" s="184"/>
      <c r="DV133" s="184"/>
      <c r="DW133" s="184"/>
      <c r="DX133" s="184"/>
      <c r="DY133" s="184"/>
      <c r="DZ133" s="184"/>
      <c r="EA133" s="184"/>
      <c r="EB133" s="184"/>
      <c r="EC133" s="184"/>
      <c r="ED133" s="184"/>
      <c r="EE133" s="184"/>
      <c r="EF133" s="184"/>
      <c r="EG133" s="184"/>
      <c r="EH133" s="184"/>
      <c r="EI133" s="184"/>
      <c r="EJ133" s="184"/>
      <c r="EK133" s="184"/>
    </row>
    <row r="134" ht="10.5" customHeight="1">
      <c r="A134" s="11" t="s">
        <v>171</v>
      </c>
    </row>
    <row r="135" spans="1:141" ht="59.25" customHeight="1">
      <c r="A135" s="216" t="s">
        <v>0</v>
      </c>
      <c r="B135" s="217"/>
      <c r="C135" s="217"/>
      <c r="D135" s="217"/>
      <c r="E135" s="217"/>
      <c r="F135" s="217"/>
      <c r="G135" s="218"/>
      <c r="H135" s="216" t="s">
        <v>8</v>
      </c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7"/>
      <c r="AD135" s="217"/>
      <c r="AE135" s="217"/>
      <c r="AF135" s="217"/>
      <c r="AG135" s="217"/>
      <c r="AH135" s="217"/>
      <c r="AI135" s="217"/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  <c r="AW135" s="217"/>
      <c r="AX135" s="217"/>
      <c r="AY135" s="217"/>
      <c r="AZ135" s="217"/>
      <c r="BA135" s="217"/>
      <c r="BB135" s="217"/>
      <c r="BC135" s="218"/>
      <c r="BD135" s="196" t="s">
        <v>49</v>
      </c>
      <c r="BE135" s="197"/>
      <c r="BF135" s="197"/>
      <c r="BG135" s="197"/>
      <c r="BH135" s="197"/>
      <c r="BI135" s="197"/>
      <c r="BJ135" s="197"/>
      <c r="BK135" s="197"/>
      <c r="BL135" s="197"/>
      <c r="BM135" s="197"/>
      <c r="BN135" s="197"/>
      <c r="BO135" s="197"/>
      <c r="BP135" s="197"/>
      <c r="BQ135" s="197"/>
      <c r="BR135" s="197"/>
      <c r="BS135" s="198"/>
      <c r="BT135" s="196" t="s">
        <v>50</v>
      </c>
      <c r="BU135" s="197"/>
      <c r="BV135" s="197"/>
      <c r="BW135" s="197"/>
      <c r="BX135" s="197"/>
      <c r="BY135" s="197"/>
      <c r="BZ135" s="197"/>
      <c r="CA135" s="197"/>
      <c r="CB135" s="197"/>
      <c r="CC135" s="197"/>
      <c r="CD135" s="197"/>
      <c r="CE135" s="197"/>
      <c r="CF135" s="197"/>
      <c r="CG135" s="197"/>
      <c r="CH135" s="197"/>
      <c r="CI135" s="197"/>
      <c r="CJ135" s="197"/>
      <c r="CK135" s="197"/>
      <c r="CL135" s="197"/>
      <c r="CM135" s="197"/>
      <c r="CN135" s="197"/>
      <c r="CO135" s="197"/>
      <c r="CP135" s="197"/>
      <c r="CQ135" s="197"/>
      <c r="CR135" s="197"/>
      <c r="CS135" s="197"/>
      <c r="CT135" s="197"/>
      <c r="CU135" s="197"/>
      <c r="CV135" s="197"/>
      <c r="CW135" s="197"/>
      <c r="CX135" s="197"/>
      <c r="CY135" s="197"/>
      <c r="CZ135" s="197"/>
      <c r="DA135" s="198"/>
      <c r="DB135" s="196" t="s">
        <v>101</v>
      </c>
      <c r="DC135" s="197"/>
      <c r="DD135" s="197"/>
      <c r="DE135" s="197"/>
      <c r="DF135" s="197"/>
      <c r="DG135" s="197"/>
      <c r="DH135" s="197"/>
      <c r="DI135" s="197"/>
      <c r="DJ135" s="197"/>
      <c r="DK135" s="197"/>
      <c r="DL135" s="197"/>
      <c r="DM135" s="197"/>
      <c r="DN135" s="197"/>
      <c r="DO135" s="197"/>
      <c r="DP135" s="197"/>
      <c r="DQ135" s="197"/>
      <c r="DR135" s="197"/>
      <c r="DS135" s="198"/>
      <c r="DT135" s="216" t="s">
        <v>102</v>
      </c>
      <c r="DU135" s="217"/>
      <c r="DV135" s="217"/>
      <c r="DW135" s="217"/>
      <c r="DX135" s="217"/>
      <c r="DY135" s="217"/>
      <c r="DZ135" s="217"/>
      <c r="EA135" s="217"/>
      <c r="EB135" s="217"/>
      <c r="EC135" s="217"/>
      <c r="ED135" s="217"/>
      <c r="EE135" s="217"/>
      <c r="EF135" s="217"/>
      <c r="EG135" s="217"/>
      <c r="EH135" s="217"/>
      <c r="EI135" s="217"/>
      <c r="EJ135" s="217"/>
      <c r="EK135" s="218"/>
    </row>
    <row r="136" spans="1:141" ht="12" customHeight="1">
      <c r="A136" s="167">
        <v>1</v>
      </c>
      <c r="B136" s="167"/>
      <c r="C136" s="167"/>
      <c r="D136" s="167"/>
      <c r="E136" s="167"/>
      <c r="F136" s="167"/>
      <c r="G136" s="167"/>
      <c r="H136" s="167">
        <v>2</v>
      </c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7"/>
      <c r="BQ136" s="167"/>
      <c r="BR136" s="167"/>
      <c r="BS136" s="167"/>
      <c r="BT136" s="193">
        <v>3</v>
      </c>
      <c r="BU136" s="194"/>
      <c r="BV136" s="194"/>
      <c r="BW136" s="194"/>
      <c r="BX136" s="194"/>
      <c r="BY136" s="194"/>
      <c r="BZ136" s="194"/>
      <c r="CA136" s="194"/>
      <c r="CB136" s="194"/>
      <c r="CC136" s="194"/>
      <c r="CD136" s="194"/>
      <c r="CE136" s="194"/>
      <c r="CF136" s="194"/>
      <c r="CG136" s="194"/>
      <c r="CH136" s="194"/>
      <c r="CI136" s="194"/>
      <c r="CJ136" s="194"/>
      <c r="CK136" s="194"/>
      <c r="CL136" s="194"/>
      <c r="CM136" s="194"/>
      <c r="CN136" s="194"/>
      <c r="CO136" s="194"/>
      <c r="CP136" s="194"/>
      <c r="CQ136" s="194"/>
      <c r="CR136" s="194"/>
      <c r="CS136" s="194"/>
      <c r="CT136" s="194"/>
      <c r="CU136" s="194"/>
      <c r="CV136" s="194"/>
      <c r="CW136" s="194"/>
      <c r="CX136" s="194"/>
      <c r="CY136" s="194"/>
      <c r="CZ136" s="194"/>
      <c r="DA136" s="195"/>
      <c r="DB136" s="193">
        <v>4</v>
      </c>
      <c r="DC136" s="194"/>
      <c r="DD136" s="194"/>
      <c r="DE136" s="194"/>
      <c r="DF136" s="194"/>
      <c r="DG136" s="194"/>
      <c r="DH136" s="194"/>
      <c r="DI136" s="194"/>
      <c r="DJ136" s="194"/>
      <c r="DK136" s="194"/>
      <c r="DL136" s="194"/>
      <c r="DM136" s="194"/>
      <c r="DN136" s="194"/>
      <c r="DO136" s="194"/>
      <c r="DP136" s="194"/>
      <c r="DQ136" s="194"/>
      <c r="DR136" s="194"/>
      <c r="DS136" s="195"/>
      <c r="DT136" s="167">
        <v>5</v>
      </c>
      <c r="DU136" s="167"/>
      <c r="DV136" s="167"/>
      <c r="DW136" s="167"/>
      <c r="DX136" s="167"/>
      <c r="DY136" s="167"/>
      <c r="DZ136" s="167"/>
      <c r="EA136" s="167"/>
      <c r="EB136" s="167"/>
      <c r="EC136" s="167"/>
      <c r="ED136" s="167"/>
      <c r="EE136" s="167"/>
      <c r="EF136" s="167"/>
      <c r="EG136" s="167"/>
      <c r="EH136" s="167"/>
      <c r="EI136" s="167"/>
      <c r="EJ136" s="167"/>
      <c r="EK136" s="167"/>
    </row>
    <row r="137" spans="1:141" ht="12" customHeight="1" hidden="1">
      <c r="A137" s="185" t="s">
        <v>15</v>
      </c>
      <c r="B137" s="185"/>
      <c r="C137" s="185"/>
      <c r="D137" s="185"/>
      <c r="E137" s="185"/>
      <c r="F137" s="185"/>
      <c r="G137" s="185"/>
      <c r="H137" s="161" t="s">
        <v>89</v>
      </c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2"/>
      <c r="BH137" s="162"/>
      <c r="BI137" s="162"/>
      <c r="BJ137" s="162"/>
      <c r="BK137" s="162"/>
      <c r="BL137" s="162"/>
      <c r="BM137" s="162"/>
      <c r="BN137" s="162"/>
      <c r="BO137" s="162"/>
      <c r="BP137" s="162"/>
      <c r="BQ137" s="162"/>
      <c r="BR137" s="162"/>
      <c r="BS137" s="163"/>
      <c r="BT137" s="81">
        <v>1</v>
      </c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3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193"/>
      <c r="DC137" s="194"/>
      <c r="DD137" s="194"/>
      <c r="DE137" s="194"/>
      <c r="DF137" s="194"/>
      <c r="DG137" s="194"/>
      <c r="DH137" s="194"/>
      <c r="DI137" s="194"/>
      <c r="DJ137" s="194"/>
      <c r="DK137" s="194"/>
      <c r="DL137" s="194"/>
      <c r="DM137" s="194"/>
      <c r="DN137" s="194"/>
      <c r="DO137" s="194"/>
      <c r="DP137" s="194"/>
      <c r="DQ137" s="194"/>
      <c r="DR137" s="194"/>
      <c r="DS137" s="195"/>
      <c r="DT137" s="192"/>
      <c r="DU137" s="192"/>
      <c r="DV137" s="192"/>
      <c r="DW137" s="192"/>
      <c r="DX137" s="192"/>
      <c r="DY137" s="192"/>
      <c r="DZ137" s="192"/>
      <c r="EA137" s="192"/>
      <c r="EB137" s="192"/>
      <c r="EC137" s="192"/>
      <c r="ED137" s="192"/>
      <c r="EE137" s="192"/>
      <c r="EF137" s="192"/>
      <c r="EG137" s="192"/>
      <c r="EH137" s="192"/>
      <c r="EI137" s="192"/>
      <c r="EJ137" s="192"/>
      <c r="EK137" s="192"/>
    </row>
    <row r="138" spans="1:141" ht="12" customHeight="1" hidden="1">
      <c r="A138" s="185" t="s">
        <v>19</v>
      </c>
      <c r="B138" s="185"/>
      <c r="C138" s="185"/>
      <c r="D138" s="185"/>
      <c r="E138" s="185"/>
      <c r="F138" s="185"/>
      <c r="G138" s="185"/>
      <c r="H138" s="161" t="s">
        <v>90</v>
      </c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2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2"/>
      <c r="BH138" s="162"/>
      <c r="BI138" s="162"/>
      <c r="BJ138" s="162"/>
      <c r="BK138" s="162"/>
      <c r="BL138" s="162"/>
      <c r="BM138" s="162"/>
      <c r="BN138" s="162"/>
      <c r="BO138" s="162"/>
      <c r="BP138" s="162"/>
      <c r="BQ138" s="162"/>
      <c r="BR138" s="162"/>
      <c r="BS138" s="163"/>
      <c r="BT138" s="81">
        <v>1</v>
      </c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3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193"/>
      <c r="DC138" s="194"/>
      <c r="DD138" s="194"/>
      <c r="DE138" s="194"/>
      <c r="DF138" s="194"/>
      <c r="DG138" s="194"/>
      <c r="DH138" s="194"/>
      <c r="DI138" s="194"/>
      <c r="DJ138" s="194"/>
      <c r="DK138" s="194"/>
      <c r="DL138" s="194"/>
      <c r="DM138" s="194"/>
      <c r="DN138" s="194"/>
      <c r="DO138" s="194"/>
      <c r="DP138" s="194"/>
      <c r="DQ138" s="194"/>
      <c r="DR138" s="194"/>
      <c r="DS138" s="195"/>
      <c r="DT138" s="192"/>
      <c r="DU138" s="192"/>
      <c r="DV138" s="192"/>
      <c r="DW138" s="192"/>
      <c r="DX138" s="192"/>
      <c r="DY138" s="192"/>
      <c r="DZ138" s="192"/>
      <c r="EA138" s="192"/>
      <c r="EB138" s="192"/>
      <c r="EC138" s="192"/>
      <c r="ED138" s="192"/>
      <c r="EE138" s="192"/>
      <c r="EF138" s="192"/>
      <c r="EG138" s="192"/>
      <c r="EH138" s="192"/>
      <c r="EI138" s="192"/>
      <c r="EJ138" s="192"/>
      <c r="EK138" s="192"/>
    </row>
    <row r="139" spans="1:141" ht="12" customHeight="1" hidden="1">
      <c r="A139" s="185" t="s">
        <v>25</v>
      </c>
      <c r="B139" s="185"/>
      <c r="C139" s="185"/>
      <c r="D139" s="185"/>
      <c r="E139" s="185"/>
      <c r="F139" s="185"/>
      <c r="G139" s="185"/>
      <c r="H139" s="161" t="s">
        <v>91</v>
      </c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  <c r="BF139" s="162"/>
      <c r="BG139" s="162"/>
      <c r="BH139" s="162"/>
      <c r="BI139" s="162"/>
      <c r="BJ139" s="162"/>
      <c r="BK139" s="162"/>
      <c r="BL139" s="162"/>
      <c r="BM139" s="162"/>
      <c r="BN139" s="162"/>
      <c r="BO139" s="162"/>
      <c r="BP139" s="162"/>
      <c r="BQ139" s="162"/>
      <c r="BR139" s="162"/>
      <c r="BS139" s="163"/>
      <c r="BT139" s="81">
        <v>1</v>
      </c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82"/>
      <c r="CF139" s="82"/>
      <c r="CG139" s="82"/>
      <c r="CH139" s="82"/>
      <c r="CI139" s="83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193"/>
      <c r="DC139" s="194"/>
      <c r="DD139" s="194"/>
      <c r="DE139" s="194"/>
      <c r="DF139" s="194"/>
      <c r="DG139" s="194"/>
      <c r="DH139" s="194"/>
      <c r="DI139" s="194"/>
      <c r="DJ139" s="194"/>
      <c r="DK139" s="194"/>
      <c r="DL139" s="194"/>
      <c r="DM139" s="194"/>
      <c r="DN139" s="194"/>
      <c r="DO139" s="194"/>
      <c r="DP139" s="194"/>
      <c r="DQ139" s="194"/>
      <c r="DR139" s="194"/>
      <c r="DS139" s="195"/>
      <c r="DT139" s="192"/>
      <c r="DU139" s="192"/>
      <c r="DV139" s="192"/>
      <c r="DW139" s="192"/>
      <c r="DX139" s="192"/>
      <c r="DY139" s="192"/>
      <c r="DZ139" s="192"/>
      <c r="EA139" s="192"/>
      <c r="EB139" s="192"/>
      <c r="EC139" s="192"/>
      <c r="ED139" s="192"/>
      <c r="EE139" s="192"/>
      <c r="EF139" s="192"/>
      <c r="EG139" s="192"/>
      <c r="EH139" s="192"/>
      <c r="EI139" s="192"/>
      <c r="EJ139" s="192"/>
      <c r="EK139" s="192"/>
    </row>
    <row r="140" spans="1:141" ht="12" customHeight="1" hidden="1">
      <c r="A140" s="185" t="s">
        <v>56</v>
      </c>
      <c r="B140" s="185"/>
      <c r="C140" s="185"/>
      <c r="D140" s="185"/>
      <c r="E140" s="185"/>
      <c r="F140" s="185"/>
      <c r="G140" s="185"/>
      <c r="H140" s="161" t="s">
        <v>95</v>
      </c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2"/>
      <c r="BH140" s="162"/>
      <c r="BI140" s="162"/>
      <c r="BJ140" s="162"/>
      <c r="BK140" s="162"/>
      <c r="BL140" s="162"/>
      <c r="BM140" s="162"/>
      <c r="BN140" s="162"/>
      <c r="BO140" s="162"/>
      <c r="BP140" s="162"/>
      <c r="BQ140" s="162"/>
      <c r="BR140" s="162"/>
      <c r="BS140" s="163"/>
      <c r="BT140" s="81">
        <v>1</v>
      </c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82"/>
      <c r="CF140" s="82"/>
      <c r="CG140" s="82"/>
      <c r="CH140" s="82"/>
      <c r="CI140" s="83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193"/>
      <c r="DC140" s="194"/>
      <c r="DD140" s="194"/>
      <c r="DE140" s="194"/>
      <c r="DF140" s="194"/>
      <c r="DG140" s="194"/>
      <c r="DH140" s="194"/>
      <c r="DI140" s="194"/>
      <c r="DJ140" s="194"/>
      <c r="DK140" s="194"/>
      <c r="DL140" s="194"/>
      <c r="DM140" s="194"/>
      <c r="DN140" s="194"/>
      <c r="DO140" s="194"/>
      <c r="DP140" s="194"/>
      <c r="DQ140" s="194"/>
      <c r="DR140" s="194"/>
      <c r="DS140" s="195"/>
      <c r="DT140" s="192"/>
      <c r="DU140" s="192"/>
      <c r="DV140" s="192"/>
      <c r="DW140" s="192"/>
      <c r="DX140" s="192"/>
      <c r="DY140" s="192"/>
      <c r="DZ140" s="192"/>
      <c r="EA140" s="192"/>
      <c r="EB140" s="192"/>
      <c r="EC140" s="192"/>
      <c r="ED140" s="192"/>
      <c r="EE140" s="192"/>
      <c r="EF140" s="192"/>
      <c r="EG140" s="192"/>
      <c r="EH140" s="192"/>
      <c r="EI140" s="192"/>
      <c r="EJ140" s="192"/>
      <c r="EK140" s="192"/>
    </row>
    <row r="141" spans="1:141" ht="12" customHeight="1" hidden="1">
      <c r="A141" s="185" t="s">
        <v>58</v>
      </c>
      <c r="B141" s="185"/>
      <c r="C141" s="185"/>
      <c r="D141" s="185"/>
      <c r="E141" s="185"/>
      <c r="F141" s="185"/>
      <c r="G141" s="185"/>
      <c r="H141" s="161" t="s">
        <v>92</v>
      </c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2"/>
      <c r="BH141" s="162"/>
      <c r="BI141" s="162"/>
      <c r="BJ141" s="162"/>
      <c r="BK141" s="162"/>
      <c r="BL141" s="162"/>
      <c r="BM141" s="162"/>
      <c r="BN141" s="162"/>
      <c r="BO141" s="162"/>
      <c r="BP141" s="162"/>
      <c r="BQ141" s="162"/>
      <c r="BR141" s="162"/>
      <c r="BS141" s="163"/>
      <c r="BT141" s="81">
        <v>1</v>
      </c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82"/>
      <c r="CF141" s="82"/>
      <c r="CG141" s="82"/>
      <c r="CH141" s="82"/>
      <c r="CI141" s="83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193"/>
      <c r="DC141" s="194"/>
      <c r="DD141" s="194"/>
      <c r="DE141" s="194"/>
      <c r="DF141" s="194"/>
      <c r="DG141" s="194"/>
      <c r="DH141" s="194"/>
      <c r="DI141" s="194"/>
      <c r="DJ141" s="194"/>
      <c r="DK141" s="194"/>
      <c r="DL141" s="194"/>
      <c r="DM141" s="194"/>
      <c r="DN141" s="194"/>
      <c r="DO141" s="194"/>
      <c r="DP141" s="194"/>
      <c r="DQ141" s="194"/>
      <c r="DR141" s="194"/>
      <c r="DS141" s="195"/>
      <c r="DT141" s="192"/>
      <c r="DU141" s="192"/>
      <c r="DV141" s="192"/>
      <c r="DW141" s="192"/>
      <c r="DX141" s="192"/>
      <c r="DY141" s="192"/>
      <c r="DZ141" s="192"/>
      <c r="EA141" s="192"/>
      <c r="EB141" s="192"/>
      <c r="EC141" s="192"/>
      <c r="ED141" s="192"/>
      <c r="EE141" s="192"/>
      <c r="EF141" s="192"/>
      <c r="EG141" s="192"/>
      <c r="EH141" s="192"/>
      <c r="EI141" s="192"/>
      <c r="EJ141" s="192"/>
      <c r="EK141" s="192"/>
    </row>
    <row r="142" spans="1:141" ht="12" customHeight="1" hidden="1">
      <c r="A142" s="185" t="s">
        <v>77</v>
      </c>
      <c r="B142" s="185"/>
      <c r="C142" s="185"/>
      <c r="D142" s="185"/>
      <c r="E142" s="185"/>
      <c r="F142" s="185"/>
      <c r="G142" s="185"/>
      <c r="H142" s="161" t="s">
        <v>93</v>
      </c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2"/>
      <c r="AS142" s="162"/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  <c r="BI142" s="162"/>
      <c r="BJ142" s="162"/>
      <c r="BK142" s="162"/>
      <c r="BL142" s="162"/>
      <c r="BM142" s="162"/>
      <c r="BN142" s="162"/>
      <c r="BO142" s="162"/>
      <c r="BP142" s="162"/>
      <c r="BQ142" s="162"/>
      <c r="BR142" s="162"/>
      <c r="BS142" s="163"/>
      <c r="BT142" s="81">
        <v>1</v>
      </c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82"/>
      <c r="CF142" s="82"/>
      <c r="CG142" s="82"/>
      <c r="CH142" s="82"/>
      <c r="CI142" s="83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193"/>
      <c r="DC142" s="194"/>
      <c r="DD142" s="194"/>
      <c r="DE142" s="194"/>
      <c r="DF142" s="194"/>
      <c r="DG142" s="194"/>
      <c r="DH142" s="194"/>
      <c r="DI142" s="194"/>
      <c r="DJ142" s="194"/>
      <c r="DK142" s="194"/>
      <c r="DL142" s="194"/>
      <c r="DM142" s="194"/>
      <c r="DN142" s="194"/>
      <c r="DO142" s="194"/>
      <c r="DP142" s="194"/>
      <c r="DQ142" s="194"/>
      <c r="DR142" s="194"/>
      <c r="DS142" s="195"/>
      <c r="DT142" s="192"/>
      <c r="DU142" s="192"/>
      <c r="DV142" s="192"/>
      <c r="DW142" s="192"/>
      <c r="DX142" s="192"/>
      <c r="DY142" s="192"/>
      <c r="DZ142" s="192"/>
      <c r="EA142" s="192"/>
      <c r="EB142" s="192"/>
      <c r="EC142" s="192"/>
      <c r="ED142" s="192"/>
      <c r="EE142" s="192"/>
      <c r="EF142" s="192"/>
      <c r="EG142" s="192"/>
      <c r="EH142" s="192"/>
      <c r="EI142" s="192"/>
      <c r="EJ142" s="192"/>
      <c r="EK142" s="192"/>
    </row>
    <row r="143" spans="1:141" ht="12" customHeight="1">
      <c r="A143" s="185" t="s">
        <v>15</v>
      </c>
      <c r="B143" s="185"/>
      <c r="C143" s="185"/>
      <c r="D143" s="185"/>
      <c r="E143" s="185"/>
      <c r="F143" s="185"/>
      <c r="G143" s="185"/>
      <c r="H143" s="161" t="s">
        <v>94</v>
      </c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2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  <c r="BI143" s="162"/>
      <c r="BJ143" s="162"/>
      <c r="BK143" s="162"/>
      <c r="BL143" s="162"/>
      <c r="BM143" s="162"/>
      <c r="BN143" s="162"/>
      <c r="BO143" s="162"/>
      <c r="BP143" s="162"/>
      <c r="BQ143" s="162"/>
      <c r="BR143" s="162"/>
      <c r="BS143" s="163"/>
      <c r="BT143" s="81">
        <v>1</v>
      </c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8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8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3"/>
      <c r="DB143" s="189">
        <v>8800</v>
      </c>
      <c r="DC143" s="190"/>
      <c r="DD143" s="190"/>
      <c r="DE143" s="190"/>
      <c r="DF143" s="190"/>
      <c r="DG143" s="190"/>
      <c r="DH143" s="190"/>
      <c r="DI143" s="190"/>
      <c r="DJ143" s="190"/>
      <c r="DK143" s="190"/>
      <c r="DL143" s="190"/>
      <c r="DM143" s="190"/>
      <c r="DN143" s="190"/>
      <c r="DO143" s="190"/>
      <c r="DP143" s="190"/>
      <c r="DQ143" s="190"/>
      <c r="DR143" s="190"/>
      <c r="DS143" s="191"/>
      <c r="DT143" s="192"/>
      <c r="DU143" s="192"/>
      <c r="DV143" s="192"/>
      <c r="DW143" s="192"/>
      <c r="DX143" s="192"/>
      <c r="DY143" s="192"/>
      <c r="DZ143" s="192"/>
      <c r="EA143" s="192"/>
      <c r="EB143" s="192"/>
      <c r="EC143" s="192"/>
      <c r="ED143" s="192"/>
      <c r="EE143" s="192"/>
      <c r="EF143" s="192"/>
      <c r="EG143" s="192"/>
      <c r="EH143" s="192"/>
      <c r="EI143" s="192"/>
      <c r="EJ143" s="192"/>
      <c r="EK143" s="192"/>
    </row>
    <row r="144" spans="1:141" ht="12" customHeight="1">
      <c r="A144" s="185" t="s">
        <v>19</v>
      </c>
      <c r="B144" s="185"/>
      <c r="C144" s="185"/>
      <c r="D144" s="185"/>
      <c r="E144" s="185"/>
      <c r="F144" s="185"/>
      <c r="G144" s="185"/>
      <c r="H144" s="161" t="s">
        <v>96</v>
      </c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2"/>
      <c r="BH144" s="162"/>
      <c r="BI144" s="162"/>
      <c r="BJ144" s="162"/>
      <c r="BK144" s="162"/>
      <c r="BL144" s="162"/>
      <c r="BM144" s="162"/>
      <c r="BN144" s="162"/>
      <c r="BO144" s="162"/>
      <c r="BP144" s="162"/>
      <c r="BQ144" s="162"/>
      <c r="BR144" s="162"/>
      <c r="BS144" s="163"/>
      <c r="BT144" s="81">
        <v>1</v>
      </c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8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8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3"/>
      <c r="DB144" s="189">
        <v>300</v>
      </c>
      <c r="DC144" s="190"/>
      <c r="DD144" s="190"/>
      <c r="DE144" s="190"/>
      <c r="DF144" s="190"/>
      <c r="DG144" s="190"/>
      <c r="DH144" s="190"/>
      <c r="DI144" s="190"/>
      <c r="DJ144" s="190"/>
      <c r="DK144" s="190"/>
      <c r="DL144" s="190"/>
      <c r="DM144" s="190"/>
      <c r="DN144" s="190"/>
      <c r="DO144" s="190"/>
      <c r="DP144" s="190"/>
      <c r="DQ144" s="190"/>
      <c r="DR144" s="190"/>
      <c r="DS144" s="191"/>
      <c r="DT144" s="192"/>
      <c r="DU144" s="192"/>
      <c r="DV144" s="192"/>
      <c r="DW144" s="192"/>
      <c r="DX144" s="192"/>
      <c r="DY144" s="192"/>
      <c r="DZ144" s="192"/>
      <c r="EA144" s="192"/>
      <c r="EB144" s="192"/>
      <c r="EC144" s="192"/>
      <c r="ED144" s="192"/>
      <c r="EE144" s="192"/>
      <c r="EF144" s="192"/>
      <c r="EG144" s="192"/>
      <c r="EH144" s="192"/>
      <c r="EI144" s="192"/>
      <c r="EJ144" s="192"/>
      <c r="EK144" s="192"/>
    </row>
    <row r="145" spans="1:141" ht="12" customHeight="1">
      <c r="A145" s="185" t="s">
        <v>25</v>
      </c>
      <c r="B145" s="185"/>
      <c r="C145" s="185"/>
      <c r="D145" s="185"/>
      <c r="E145" s="185"/>
      <c r="F145" s="185"/>
      <c r="G145" s="185"/>
      <c r="H145" s="161" t="s">
        <v>132</v>
      </c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  <c r="BI145" s="162"/>
      <c r="BJ145" s="162"/>
      <c r="BK145" s="162"/>
      <c r="BL145" s="162"/>
      <c r="BM145" s="162"/>
      <c r="BN145" s="162"/>
      <c r="BO145" s="162"/>
      <c r="BP145" s="162"/>
      <c r="BQ145" s="162"/>
      <c r="BR145" s="162"/>
      <c r="BS145" s="163"/>
      <c r="BT145" s="81">
        <v>1</v>
      </c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8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8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3"/>
      <c r="DB145" s="189"/>
      <c r="DC145" s="190"/>
      <c r="DD145" s="190"/>
      <c r="DE145" s="190"/>
      <c r="DF145" s="190"/>
      <c r="DG145" s="190"/>
      <c r="DH145" s="190"/>
      <c r="DI145" s="190"/>
      <c r="DJ145" s="190"/>
      <c r="DK145" s="190"/>
      <c r="DL145" s="190"/>
      <c r="DM145" s="190"/>
      <c r="DN145" s="190"/>
      <c r="DO145" s="190"/>
      <c r="DP145" s="190"/>
      <c r="DQ145" s="190"/>
      <c r="DR145" s="190"/>
      <c r="DS145" s="191"/>
      <c r="DT145" s="192">
        <f>25200+6200</f>
        <v>31400</v>
      </c>
      <c r="DU145" s="192"/>
      <c r="DV145" s="192"/>
      <c r="DW145" s="192"/>
      <c r="DX145" s="192"/>
      <c r="DY145" s="192"/>
      <c r="DZ145" s="192"/>
      <c r="EA145" s="192"/>
      <c r="EB145" s="192"/>
      <c r="EC145" s="192"/>
      <c r="ED145" s="192"/>
      <c r="EE145" s="192"/>
      <c r="EF145" s="192"/>
      <c r="EG145" s="192"/>
      <c r="EH145" s="192"/>
      <c r="EI145" s="192"/>
      <c r="EJ145" s="192"/>
      <c r="EK145" s="192"/>
    </row>
    <row r="146" spans="1:141" ht="12" customHeight="1">
      <c r="A146" s="158" t="s">
        <v>56</v>
      </c>
      <c r="B146" s="159"/>
      <c r="C146" s="159"/>
      <c r="D146" s="159"/>
      <c r="E146" s="159"/>
      <c r="F146" s="159"/>
      <c r="G146" s="160"/>
      <c r="H146" s="161" t="s">
        <v>154</v>
      </c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2"/>
      <c r="AT146" s="162"/>
      <c r="AU146" s="162"/>
      <c r="AV146" s="162"/>
      <c r="AW146" s="162"/>
      <c r="AX146" s="162"/>
      <c r="AY146" s="162"/>
      <c r="AZ146" s="162"/>
      <c r="BA146" s="162"/>
      <c r="BB146" s="162"/>
      <c r="BC146" s="162"/>
      <c r="BD146" s="162"/>
      <c r="BE146" s="162"/>
      <c r="BF146" s="162"/>
      <c r="BG146" s="162"/>
      <c r="BH146" s="162"/>
      <c r="BI146" s="162"/>
      <c r="BJ146" s="162"/>
      <c r="BK146" s="162"/>
      <c r="BL146" s="162"/>
      <c r="BM146" s="162"/>
      <c r="BN146" s="162"/>
      <c r="BO146" s="162"/>
      <c r="BP146" s="162"/>
      <c r="BQ146" s="162"/>
      <c r="BR146" s="162"/>
      <c r="BS146" s="163"/>
      <c r="BT146" s="81">
        <v>1</v>
      </c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8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3"/>
      <c r="DB146" s="189"/>
      <c r="DC146" s="190"/>
      <c r="DD146" s="190"/>
      <c r="DE146" s="190"/>
      <c r="DF146" s="190"/>
      <c r="DG146" s="190"/>
      <c r="DH146" s="190"/>
      <c r="DI146" s="190"/>
      <c r="DJ146" s="190"/>
      <c r="DK146" s="190"/>
      <c r="DL146" s="190"/>
      <c r="DM146" s="190"/>
      <c r="DN146" s="190"/>
      <c r="DO146" s="190"/>
      <c r="DP146" s="190"/>
      <c r="DQ146" s="190"/>
      <c r="DR146" s="190"/>
      <c r="DS146" s="191"/>
      <c r="DT146" s="164">
        <v>1300</v>
      </c>
      <c r="DU146" s="165"/>
      <c r="DV146" s="165"/>
      <c r="DW146" s="165"/>
      <c r="DX146" s="165"/>
      <c r="DY146" s="165"/>
      <c r="DZ146" s="165"/>
      <c r="EA146" s="165"/>
      <c r="EB146" s="165"/>
      <c r="EC146" s="165"/>
      <c r="ED146" s="165"/>
      <c r="EE146" s="165"/>
      <c r="EF146" s="165"/>
      <c r="EG146" s="165"/>
      <c r="EH146" s="165"/>
      <c r="EI146" s="165"/>
      <c r="EJ146" s="165"/>
      <c r="EK146" s="166"/>
    </row>
    <row r="147" spans="1:141" ht="12" customHeight="1">
      <c r="A147" s="158" t="s">
        <v>58</v>
      </c>
      <c r="B147" s="159"/>
      <c r="C147" s="159"/>
      <c r="D147" s="159"/>
      <c r="E147" s="159"/>
      <c r="F147" s="159"/>
      <c r="G147" s="160"/>
      <c r="H147" s="161" t="s">
        <v>174</v>
      </c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  <c r="AS147" s="162"/>
      <c r="AT147" s="162"/>
      <c r="AU147" s="162"/>
      <c r="AV147" s="162"/>
      <c r="AW147" s="162"/>
      <c r="AX147" s="162"/>
      <c r="AY147" s="162"/>
      <c r="AZ147" s="162"/>
      <c r="BA147" s="162"/>
      <c r="BB147" s="162"/>
      <c r="BC147" s="162"/>
      <c r="BD147" s="162"/>
      <c r="BE147" s="162"/>
      <c r="BF147" s="162"/>
      <c r="BG147" s="162"/>
      <c r="BH147" s="162"/>
      <c r="BI147" s="162"/>
      <c r="BJ147" s="162"/>
      <c r="BK147" s="162"/>
      <c r="BL147" s="162"/>
      <c r="BM147" s="162"/>
      <c r="BN147" s="162"/>
      <c r="BO147" s="162"/>
      <c r="BP147" s="162"/>
      <c r="BQ147" s="162"/>
      <c r="BR147" s="162"/>
      <c r="BS147" s="163"/>
      <c r="BT147" s="81">
        <v>1</v>
      </c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8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8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3"/>
      <c r="DB147" s="189"/>
      <c r="DC147" s="190"/>
      <c r="DD147" s="190"/>
      <c r="DE147" s="190"/>
      <c r="DF147" s="190"/>
      <c r="DG147" s="190"/>
      <c r="DH147" s="190"/>
      <c r="DI147" s="190"/>
      <c r="DJ147" s="190"/>
      <c r="DK147" s="190"/>
      <c r="DL147" s="190"/>
      <c r="DM147" s="190"/>
      <c r="DN147" s="190"/>
      <c r="DO147" s="190"/>
      <c r="DP147" s="190"/>
      <c r="DQ147" s="190"/>
      <c r="DR147" s="190"/>
      <c r="DS147" s="191"/>
      <c r="DT147" s="164">
        <f>5600+4000</f>
        <v>9600</v>
      </c>
      <c r="DU147" s="165"/>
      <c r="DV147" s="165"/>
      <c r="DW147" s="165"/>
      <c r="DX147" s="165"/>
      <c r="DY147" s="165"/>
      <c r="DZ147" s="165"/>
      <c r="EA147" s="165"/>
      <c r="EB147" s="165"/>
      <c r="EC147" s="165"/>
      <c r="ED147" s="165"/>
      <c r="EE147" s="165"/>
      <c r="EF147" s="165"/>
      <c r="EG147" s="165"/>
      <c r="EH147" s="165"/>
      <c r="EI147" s="165"/>
      <c r="EJ147" s="165"/>
      <c r="EK147" s="166"/>
    </row>
    <row r="148" spans="1:141" ht="12" customHeight="1">
      <c r="A148" s="58"/>
      <c r="B148" s="59"/>
      <c r="C148" s="59"/>
      <c r="D148" s="59" t="s">
        <v>77</v>
      </c>
      <c r="E148" s="59"/>
      <c r="F148" s="59"/>
      <c r="G148" s="60"/>
      <c r="H148" s="186" t="s">
        <v>189</v>
      </c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87"/>
      <c r="AS148" s="187"/>
      <c r="AT148" s="187"/>
      <c r="AU148" s="187"/>
      <c r="AV148" s="187"/>
      <c r="AW148" s="187"/>
      <c r="AX148" s="187"/>
      <c r="AY148" s="187"/>
      <c r="AZ148" s="187"/>
      <c r="BA148" s="187"/>
      <c r="BB148" s="187"/>
      <c r="BC148" s="187"/>
      <c r="BD148" s="187"/>
      <c r="BE148" s="187"/>
      <c r="BF148" s="187"/>
      <c r="BG148" s="187"/>
      <c r="BH148" s="187"/>
      <c r="BI148" s="187"/>
      <c r="BJ148" s="187"/>
      <c r="BK148" s="187"/>
      <c r="BL148" s="187"/>
      <c r="BM148" s="187"/>
      <c r="BN148" s="187"/>
      <c r="BO148" s="187"/>
      <c r="BP148" s="187"/>
      <c r="BQ148" s="187"/>
      <c r="BR148" s="187"/>
      <c r="BS148" s="188"/>
      <c r="BT148" s="81">
        <v>1</v>
      </c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8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3"/>
      <c r="DB148" s="61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3"/>
      <c r="DT148" s="164">
        <v>1000</v>
      </c>
      <c r="DU148" s="165"/>
      <c r="DV148" s="165"/>
      <c r="DW148" s="165"/>
      <c r="DX148" s="165"/>
      <c r="DY148" s="165"/>
      <c r="DZ148" s="165"/>
      <c r="EA148" s="165"/>
      <c r="EB148" s="165"/>
      <c r="EC148" s="165"/>
      <c r="ED148" s="165"/>
      <c r="EE148" s="165"/>
      <c r="EF148" s="165"/>
      <c r="EG148" s="165"/>
      <c r="EH148" s="165"/>
      <c r="EI148" s="165"/>
      <c r="EJ148" s="165"/>
      <c r="EK148" s="166"/>
    </row>
    <row r="149" spans="1:141" ht="13.5" customHeight="1">
      <c r="A149" s="158" t="s">
        <v>78</v>
      </c>
      <c r="B149" s="159"/>
      <c r="C149" s="159"/>
      <c r="D149" s="159"/>
      <c r="E149" s="159"/>
      <c r="F149" s="159"/>
      <c r="G149" s="160"/>
      <c r="H149" s="161" t="s">
        <v>155</v>
      </c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2"/>
      <c r="BC149" s="162"/>
      <c r="BD149" s="162"/>
      <c r="BE149" s="162"/>
      <c r="BF149" s="162"/>
      <c r="BG149" s="162"/>
      <c r="BH149" s="162"/>
      <c r="BI149" s="162"/>
      <c r="BJ149" s="162"/>
      <c r="BK149" s="162"/>
      <c r="BL149" s="162"/>
      <c r="BM149" s="162"/>
      <c r="BN149" s="162"/>
      <c r="BO149" s="162"/>
      <c r="BP149" s="162"/>
      <c r="BQ149" s="162"/>
      <c r="BR149" s="162"/>
      <c r="BS149" s="163"/>
      <c r="BT149" s="81">
        <v>1</v>
      </c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8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3"/>
      <c r="DB149" s="189">
        <v>2000</v>
      </c>
      <c r="DC149" s="190"/>
      <c r="DD149" s="190"/>
      <c r="DE149" s="190"/>
      <c r="DF149" s="190"/>
      <c r="DG149" s="190"/>
      <c r="DH149" s="190"/>
      <c r="DI149" s="190"/>
      <c r="DJ149" s="190"/>
      <c r="DK149" s="190"/>
      <c r="DL149" s="190"/>
      <c r="DM149" s="190"/>
      <c r="DN149" s="190"/>
      <c r="DO149" s="190"/>
      <c r="DP149" s="190"/>
      <c r="DQ149" s="190"/>
      <c r="DR149" s="190"/>
      <c r="DS149" s="191"/>
      <c r="DT149" s="164">
        <v>12200</v>
      </c>
      <c r="DU149" s="165"/>
      <c r="DV149" s="165"/>
      <c r="DW149" s="165"/>
      <c r="DX149" s="165"/>
      <c r="DY149" s="165"/>
      <c r="DZ149" s="165"/>
      <c r="EA149" s="165"/>
      <c r="EB149" s="165"/>
      <c r="EC149" s="165"/>
      <c r="ED149" s="165"/>
      <c r="EE149" s="165"/>
      <c r="EF149" s="165"/>
      <c r="EG149" s="165"/>
      <c r="EH149" s="165"/>
      <c r="EI149" s="165"/>
      <c r="EJ149" s="165"/>
      <c r="EK149" s="166"/>
    </row>
    <row r="150" spans="1:141" ht="12" customHeight="1">
      <c r="A150" s="158"/>
      <c r="B150" s="159"/>
      <c r="C150" s="159"/>
      <c r="D150" s="159"/>
      <c r="E150" s="159"/>
      <c r="F150" s="159"/>
      <c r="G150" s="160"/>
      <c r="H150" s="161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2"/>
      <c r="BQ150" s="162"/>
      <c r="BR150" s="162"/>
      <c r="BS150" s="163"/>
      <c r="BT150" s="81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8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8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3"/>
      <c r="DB150" s="189"/>
      <c r="DC150" s="190"/>
      <c r="DD150" s="190"/>
      <c r="DE150" s="190"/>
      <c r="DF150" s="190"/>
      <c r="DG150" s="190"/>
      <c r="DH150" s="190"/>
      <c r="DI150" s="190"/>
      <c r="DJ150" s="190"/>
      <c r="DK150" s="190"/>
      <c r="DL150" s="190"/>
      <c r="DM150" s="190"/>
      <c r="DN150" s="190"/>
      <c r="DO150" s="190"/>
      <c r="DP150" s="190"/>
      <c r="DQ150" s="190"/>
      <c r="DR150" s="190"/>
      <c r="DS150" s="191"/>
      <c r="DT150" s="164"/>
      <c r="DU150" s="165"/>
      <c r="DV150" s="165"/>
      <c r="DW150" s="165"/>
      <c r="DX150" s="165"/>
      <c r="DY150" s="165"/>
      <c r="DZ150" s="165"/>
      <c r="EA150" s="165"/>
      <c r="EB150" s="165"/>
      <c r="EC150" s="165"/>
      <c r="ED150" s="165"/>
      <c r="EE150" s="165"/>
      <c r="EF150" s="165"/>
      <c r="EG150" s="165"/>
      <c r="EH150" s="165"/>
      <c r="EI150" s="165"/>
      <c r="EJ150" s="165"/>
      <c r="EK150" s="166"/>
    </row>
    <row r="151" spans="1:141" ht="12" customHeight="1" hidden="1">
      <c r="A151" s="158" t="s">
        <v>81</v>
      </c>
      <c r="B151" s="159"/>
      <c r="C151" s="159"/>
      <c r="D151" s="159"/>
      <c r="E151" s="159"/>
      <c r="F151" s="159"/>
      <c r="G151" s="160"/>
      <c r="H151" s="161" t="s">
        <v>155</v>
      </c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  <c r="BA151" s="162"/>
      <c r="BB151" s="162"/>
      <c r="BC151" s="162"/>
      <c r="BD151" s="162"/>
      <c r="BE151" s="162"/>
      <c r="BF151" s="162"/>
      <c r="BG151" s="162"/>
      <c r="BH151" s="162"/>
      <c r="BI151" s="162"/>
      <c r="BJ151" s="162"/>
      <c r="BK151" s="162"/>
      <c r="BL151" s="162"/>
      <c r="BM151" s="162"/>
      <c r="BN151" s="162"/>
      <c r="BO151" s="162"/>
      <c r="BP151" s="162"/>
      <c r="BQ151" s="162"/>
      <c r="BR151" s="162"/>
      <c r="BS151" s="163"/>
      <c r="BT151" s="81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8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8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3"/>
      <c r="DB151" s="189"/>
      <c r="DC151" s="190"/>
      <c r="DD151" s="190"/>
      <c r="DE151" s="190"/>
      <c r="DF151" s="190"/>
      <c r="DG151" s="190"/>
      <c r="DH151" s="190"/>
      <c r="DI151" s="190"/>
      <c r="DJ151" s="190"/>
      <c r="DK151" s="190"/>
      <c r="DL151" s="190"/>
      <c r="DM151" s="190"/>
      <c r="DN151" s="190"/>
      <c r="DO151" s="190"/>
      <c r="DP151" s="190"/>
      <c r="DQ151" s="190"/>
      <c r="DR151" s="190"/>
      <c r="DS151" s="191"/>
      <c r="DT151" s="164"/>
      <c r="DU151" s="165"/>
      <c r="DV151" s="165"/>
      <c r="DW151" s="165"/>
      <c r="DX151" s="165"/>
      <c r="DY151" s="165"/>
      <c r="DZ151" s="165"/>
      <c r="EA151" s="165"/>
      <c r="EB151" s="165"/>
      <c r="EC151" s="165"/>
      <c r="ED151" s="165"/>
      <c r="EE151" s="165"/>
      <c r="EF151" s="165"/>
      <c r="EG151" s="165"/>
      <c r="EH151" s="165"/>
      <c r="EI151" s="165"/>
      <c r="EJ151" s="165"/>
      <c r="EK151" s="166"/>
    </row>
    <row r="152" spans="1:141" ht="12" customHeight="1">
      <c r="A152" s="185"/>
      <c r="B152" s="185"/>
      <c r="C152" s="185"/>
      <c r="D152" s="185"/>
      <c r="E152" s="185"/>
      <c r="F152" s="185"/>
      <c r="G152" s="185"/>
      <c r="H152" s="267" t="s">
        <v>2</v>
      </c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  <c r="AA152" s="268"/>
      <c r="AB152" s="268"/>
      <c r="AC152" s="268"/>
      <c r="AD152" s="268"/>
      <c r="AE152" s="268"/>
      <c r="AF152" s="268"/>
      <c r="AG152" s="268"/>
      <c r="AH152" s="268"/>
      <c r="AI152" s="268"/>
      <c r="AJ152" s="268"/>
      <c r="AK152" s="268"/>
      <c r="AL152" s="268"/>
      <c r="AM152" s="268"/>
      <c r="AN152" s="268"/>
      <c r="AO152" s="268"/>
      <c r="AP152" s="268"/>
      <c r="AQ152" s="268"/>
      <c r="AR152" s="268"/>
      <c r="AS152" s="268"/>
      <c r="AT152" s="268"/>
      <c r="AU152" s="268"/>
      <c r="AV152" s="268"/>
      <c r="AW152" s="268"/>
      <c r="AX152" s="268"/>
      <c r="AY152" s="268"/>
      <c r="AZ152" s="268"/>
      <c r="BA152" s="268"/>
      <c r="BB152" s="268"/>
      <c r="BC152" s="268"/>
      <c r="BD152" s="268"/>
      <c r="BE152" s="268"/>
      <c r="BF152" s="268"/>
      <c r="BG152" s="268"/>
      <c r="BH152" s="268"/>
      <c r="BI152" s="268"/>
      <c r="BJ152" s="268"/>
      <c r="BK152" s="268"/>
      <c r="BL152" s="268"/>
      <c r="BM152" s="268"/>
      <c r="BN152" s="268"/>
      <c r="BO152" s="268"/>
      <c r="BP152" s="268"/>
      <c r="BQ152" s="268"/>
      <c r="BR152" s="268"/>
      <c r="BS152" s="269"/>
      <c r="BT152" s="180" t="s">
        <v>3</v>
      </c>
      <c r="BU152" s="181"/>
      <c r="BV152" s="181"/>
      <c r="BW152" s="181"/>
      <c r="BX152" s="181"/>
      <c r="BY152" s="181"/>
      <c r="BZ152" s="181"/>
      <c r="CA152" s="181"/>
      <c r="CB152" s="181"/>
      <c r="CC152" s="181"/>
      <c r="CD152" s="181"/>
      <c r="CE152" s="181"/>
      <c r="CF152" s="181"/>
      <c r="CG152" s="181"/>
      <c r="CH152" s="181"/>
      <c r="CI152" s="181"/>
      <c r="CJ152" s="181"/>
      <c r="CK152" s="181"/>
      <c r="CL152" s="181"/>
      <c r="CM152" s="181"/>
      <c r="CN152" s="181"/>
      <c r="CO152" s="181"/>
      <c r="CP152" s="181"/>
      <c r="CQ152" s="181"/>
      <c r="CR152" s="181"/>
      <c r="CS152" s="181"/>
      <c r="CT152" s="181"/>
      <c r="CU152" s="181"/>
      <c r="CV152" s="181"/>
      <c r="CW152" s="181"/>
      <c r="CX152" s="181"/>
      <c r="CY152" s="181"/>
      <c r="CZ152" s="181"/>
      <c r="DA152" s="182"/>
      <c r="DB152" s="261">
        <f>SUM(DB143:DB151)</f>
        <v>11100</v>
      </c>
      <c r="DC152" s="262"/>
      <c r="DD152" s="262"/>
      <c r="DE152" s="262"/>
      <c r="DF152" s="262"/>
      <c r="DG152" s="262"/>
      <c r="DH152" s="262"/>
      <c r="DI152" s="262"/>
      <c r="DJ152" s="262"/>
      <c r="DK152" s="262"/>
      <c r="DL152" s="262"/>
      <c r="DM152" s="262"/>
      <c r="DN152" s="262"/>
      <c r="DO152" s="262"/>
      <c r="DP152" s="262"/>
      <c r="DQ152" s="262"/>
      <c r="DR152" s="262"/>
      <c r="DS152" s="263"/>
      <c r="DT152" s="212">
        <f>SUM(DT145:DT151)</f>
        <v>55500</v>
      </c>
      <c r="DU152" s="212"/>
      <c r="DV152" s="212"/>
      <c r="DW152" s="212"/>
      <c r="DX152" s="212"/>
      <c r="DY152" s="212"/>
      <c r="DZ152" s="212"/>
      <c r="EA152" s="212"/>
      <c r="EB152" s="212"/>
      <c r="EC152" s="212"/>
      <c r="ED152" s="212"/>
      <c r="EE152" s="212"/>
      <c r="EF152" s="212"/>
      <c r="EG152" s="212"/>
      <c r="EH152" s="212"/>
      <c r="EI152" s="212"/>
      <c r="EJ152" s="212"/>
      <c r="EK152" s="212"/>
    </row>
    <row r="154" spans="1:141" ht="12" customHeight="1">
      <c r="A154" s="211" t="s">
        <v>175</v>
      </c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  <c r="AD154" s="211"/>
      <c r="AE154" s="211"/>
      <c r="AF154" s="211"/>
      <c r="AG154" s="211"/>
      <c r="AH154" s="211"/>
      <c r="AI154" s="211"/>
      <c r="AJ154" s="211"/>
      <c r="AK154" s="211"/>
      <c r="AL154" s="211"/>
      <c r="AM154" s="211"/>
      <c r="AN154" s="211"/>
      <c r="AO154" s="211"/>
      <c r="AP154" s="211"/>
      <c r="AQ154" s="211"/>
      <c r="AR154" s="211"/>
      <c r="AS154" s="211"/>
      <c r="AT154" s="211"/>
      <c r="AU154" s="211"/>
      <c r="AV154" s="211"/>
      <c r="AW154" s="211"/>
      <c r="AX154" s="211"/>
      <c r="AY154" s="211"/>
      <c r="AZ154" s="211"/>
      <c r="BA154" s="211"/>
      <c r="BB154" s="211"/>
      <c r="BC154" s="211"/>
      <c r="BD154" s="211"/>
      <c r="BE154" s="211"/>
      <c r="BF154" s="211"/>
      <c r="BG154" s="211"/>
      <c r="BH154" s="211"/>
      <c r="BI154" s="211"/>
      <c r="BJ154" s="211"/>
      <c r="BK154" s="211"/>
      <c r="BL154" s="211"/>
      <c r="BM154" s="211"/>
      <c r="BN154" s="211"/>
      <c r="BO154" s="211"/>
      <c r="BP154" s="211"/>
      <c r="BQ154" s="211"/>
      <c r="BR154" s="211"/>
      <c r="BS154" s="211"/>
      <c r="BT154" s="211"/>
      <c r="BU154" s="211"/>
      <c r="BV154" s="211"/>
      <c r="BW154" s="211"/>
      <c r="BX154" s="211"/>
      <c r="BY154" s="211"/>
      <c r="BZ154" s="211"/>
      <c r="CA154" s="211"/>
      <c r="CB154" s="211"/>
      <c r="CC154" s="211"/>
      <c r="CD154" s="211"/>
      <c r="CE154" s="211"/>
      <c r="CF154" s="211"/>
      <c r="CG154" s="211"/>
      <c r="CH154" s="211"/>
      <c r="CI154" s="211"/>
      <c r="CJ154" s="211"/>
      <c r="CK154" s="211"/>
      <c r="CL154" s="211"/>
      <c r="CM154" s="211"/>
      <c r="CN154" s="211"/>
      <c r="CO154" s="211"/>
      <c r="CP154" s="211"/>
      <c r="CQ154" s="211"/>
      <c r="CR154" s="211"/>
      <c r="CS154" s="211"/>
      <c r="CT154" s="211"/>
      <c r="CU154" s="211"/>
      <c r="CV154" s="211"/>
      <c r="CW154" s="211"/>
      <c r="CX154" s="211"/>
      <c r="CY154" s="211"/>
      <c r="CZ154" s="211"/>
      <c r="DA154" s="211"/>
      <c r="DB154" s="211"/>
      <c r="DC154" s="211"/>
      <c r="DD154" s="211"/>
      <c r="DE154" s="211"/>
      <c r="DF154" s="211"/>
      <c r="DG154" s="211"/>
      <c r="DH154" s="211"/>
      <c r="DI154" s="211"/>
      <c r="DJ154" s="211"/>
      <c r="DK154" s="211"/>
      <c r="DL154" s="211"/>
      <c r="DM154" s="211"/>
      <c r="DN154" s="211"/>
      <c r="DO154" s="211"/>
      <c r="DP154" s="211"/>
      <c r="DQ154" s="211"/>
      <c r="DR154" s="211"/>
      <c r="DS154" s="211"/>
      <c r="DT154" s="211"/>
      <c r="DU154" s="211"/>
      <c r="DV154" s="211"/>
      <c r="DW154" s="211"/>
      <c r="DX154" s="211"/>
      <c r="DY154" s="211"/>
      <c r="DZ154" s="211"/>
      <c r="EA154" s="211"/>
      <c r="EB154" s="211"/>
      <c r="EC154" s="211"/>
      <c r="ED154" s="211"/>
      <c r="EE154" s="211"/>
      <c r="EF154" s="211"/>
      <c r="EG154" s="211"/>
      <c r="EH154" s="211"/>
      <c r="EI154" s="211"/>
      <c r="EJ154" s="211"/>
      <c r="EK154" s="211"/>
    </row>
    <row r="155" spans="1:141" ht="12" customHeight="1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</row>
    <row r="156" spans="1:141" ht="12" customHeight="1">
      <c r="A156" s="183" t="s">
        <v>5</v>
      </c>
      <c r="B156" s="183"/>
      <c r="C156" s="183"/>
      <c r="D156" s="183"/>
      <c r="E156" s="183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3"/>
      <c r="AE156" s="183"/>
      <c r="AF156" s="183"/>
      <c r="AG156" s="183"/>
      <c r="AH156" s="183"/>
      <c r="AI156" s="183"/>
      <c r="AJ156" s="183"/>
      <c r="AK156" s="183"/>
      <c r="AL156" s="183"/>
      <c r="AM156" s="183"/>
      <c r="AN156" s="183"/>
      <c r="AO156" s="183"/>
      <c r="AP156" s="184" t="s">
        <v>54</v>
      </c>
      <c r="AQ156" s="184"/>
      <c r="AR156" s="184"/>
      <c r="AS156" s="184"/>
      <c r="AT156" s="184"/>
      <c r="AU156" s="184"/>
      <c r="AV156" s="184"/>
      <c r="AW156" s="184"/>
      <c r="AX156" s="184"/>
      <c r="AY156" s="184"/>
      <c r="AZ156" s="184"/>
      <c r="BA156" s="184"/>
      <c r="BB156" s="184"/>
      <c r="BC156" s="184"/>
      <c r="BD156" s="184"/>
      <c r="BE156" s="184"/>
      <c r="BF156" s="184"/>
      <c r="BG156" s="184"/>
      <c r="BH156" s="184"/>
      <c r="BI156" s="184"/>
      <c r="BJ156" s="184"/>
      <c r="BK156" s="184"/>
      <c r="BL156" s="184"/>
      <c r="BM156" s="184"/>
      <c r="BN156" s="184"/>
      <c r="BO156" s="184"/>
      <c r="BP156" s="184"/>
      <c r="BQ156" s="184"/>
      <c r="BR156" s="184"/>
      <c r="BS156" s="184"/>
      <c r="BT156" s="184"/>
      <c r="BU156" s="184"/>
      <c r="BV156" s="184"/>
      <c r="BW156" s="184"/>
      <c r="BX156" s="184"/>
      <c r="BY156" s="184"/>
      <c r="BZ156" s="184"/>
      <c r="CA156" s="184"/>
      <c r="CB156" s="184"/>
      <c r="CC156" s="184"/>
      <c r="CD156" s="184"/>
      <c r="CE156" s="184"/>
      <c r="CF156" s="184"/>
      <c r="CG156" s="184"/>
      <c r="CH156" s="184"/>
      <c r="CI156" s="184"/>
      <c r="CJ156" s="184"/>
      <c r="CK156" s="184"/>
      <c r="CL156" s="184"/>
      <c r="CM156" s="184"/>
      <c r="CN156" s="184"/>
      <c r="CO156" s="184"/>
      <c r="CP156" s="184"/>
      <c r="CQ156" s="184"/>
      <c r="CR156" s="184"/>
      <c r="CS156" s="184"/>
      <c r="CT156" s="184"/>
      <c r="CU156" s="184"/>
      <c r="CV156" s="184"/>
      <c r="CW156" s="184"/>
      <c r="CX156" s="184"/>
      <c r="CY156" s="184"/>
      <c r="CZ156" s="184"/>
      <c r="DA156" s="184"/>
      <c r="DB156" s="184"/>
      <c r="DC156" s="184"/>
      <c r="DD156" s="184"/>
      <c r="DE156" s="184"/>
      <c r="DF156" s="184"/>
      <c r="DG156" s="184"/>
      <c r="DH156" s="184"/>
      <c r="DI156" s="184"/>
      <c r="DJ156" s="184"/>
      <c r="DK156" s="184"/>
      <c r="DL156" s="184"/>
      <c r="DM156" s="184"/>
      <c r="DN156" s="184"/>
      <c r="DO156" s="184"/>
      <c r="DP156" s="184"/>
      <c r="DQ156" s="184"/>
      <c r="DR156" s="184"/>
      <c r="DS156" s="184"/>
      <c r="DT156" s="184"/>
      <c r="DU156" s="184"/>
      <c r="DV156" s="184"/>
      <c r="DW156" s="184"/>
      <c r="DX156" s="184"/>
      <c r="DY156" s="184"/>
      <c r="DZ156" s="184"/>
      <c r="EA156" s="184"/>
      <c r="EB156" s="184"/>
      <c r="EC156" s="184"/>
      <c r="ED156" s="184"/>
      <c r="EE156" s="184"/>
      <c r="EF156" s="184"/>
      <c r="EG156" s="184"/>
      <c r="EH156" s="184"/>
      <c r="EI156" s="184"/>
      <c r="EJ156" s="184"/>
      <c r="EK156" s="184"/>
    </row>
    <row r="157" ht="12" customHeight="1">
      <c r="A157" s="11" t="s">
        <v>171</v>
      </c>
    </row>
    <row r="159" spans="1:141" ht="38.25" customHeight="1">
      <c r="A159" s="216" t="s">
        <v>0</v>
      </c>
      <c r="B159" s="217"/>
      <c r="C159" s="217"/>
      <c r="D159" s="217"/>
      <c r="E159" s="217"/>
      <c r="F159" s="217"/>
      <c r="G159" s="218"/>
      <c r="H159" s="216" t="s">
        <v>8</v>
      </c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7"/>
      <c r="AD159" s="217"/>
      <c r="AE159" s="217"/>
      <c r="AF159" s="217"/>
      <c r="AG159" s="217"/>
      <c r="AH159" s="217"/>
      <c r="AI159" s="217"/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  <c r="AW159" s="217"/>
      <c r="AX159" s="217"/>
      <c r="AY159" s="217"/>
      <c r="AZ159" s="217"/>
      <c r="BA159" s="217"/>
      <c r="BB159" s="217"/>
      <c r="BC159" s="218"/>
      <c r="BD159" s="196" t="s">
        <v>48</v>
      </c>
      <c r="BE159" s="197"/>
      <c r="BF159" s="197"/>
      <c r="BG159" s="197"/>
      <c r="BH159" s="197"/>
      <c r="BI159" s="197"/>
      <c r="BJ159" s="197"/>
      <c r="BK159" s="197"/>
      <c r="BL159" s="197"/>
      <c r="BM159" s="197"/>
      <c r="BN159" s="197"/>
      <c r="BO159" s="197"/>
      <c r="BP159" s="197"/>
      <c r="BQ159" s="197"/>
      <c r="BR159" s="197"/>
      <c r="BS159" s="198"/>
      <c r="BT159" s="216" t="s">
        <v>138</v>
      </c>
      <c r="BU159" s="217"/>
      <c r="BV159" s="217"/>
      <c r="BW159" s="217"/>
      <c r="BX159" s="217"/>
      <c r="BY159" s="217"/>
      <c r="BZ159" s="217"/>
      <c r="CA159" s="217"/>
      <c r="CB159" s="217"/>
      <c r="CC159" s="217"/>
      <c r="CD159" s="217"/>
      <c r="CE159" s="217"/>
      <c r="CF159" s="217"/>
      <c r="CG159" s="217"/>
      <c r="CH159" s="217"/>
      <c r="CI159" s="218"/>
      <c r="CJ159" s="196" t="s">
        <v>137</v>
      </c>
      <c r="CK159" s="197"/>
      <c r="CL159" s="197"/>
      <c r="CM159" s="197"/>
      <c r="CN159" s="197"/>
      <c r="CO159" s="197"/>
      <c r="CP159" s="197"/>
      <c r="CQ159" s="197"/>
      <c r="CR159" s="197"/>
      <c r="CS159" s="197"/>
      <c r="CT159" s="197"/>
      <c r="CU159" s="197"/>
      <c r="CV159" s="197"/>
      <c r="CW159" s="197"/>
      <c r="CX159" s="197"/>
      <c r="CY159" s="197"/>
      <c r="CZ159" s="197"/>
      <c r="DA159" s="198"/>
      <c r="DB159" s="196" t="s">
        <v>176</v>
      </c>
      <c r="DC159" s="197"/>
      <c r="DD159" s="197"/>
      <c r="DE159" s="197"/>
      <c r="DF159" s="197"/>
      <c r="DG159" s="197"/>
      <c r="DH159" s="197"/>
      <c r="DI159" s="197"/>
      <c r="DJ159" s="197"/>
      <c r="DK159" s="197"/>
      <c r="DL159" s="197"/>
      <c r="DM159" s="197"/>
      <c r="DN159" s="197"/>
      <c r="DO159" s="197"/>
      <c r="DP159" s="197"/>
      <c r="DQ159" s="197"/>
      <c r="DR159" s="197"/>
      <c r="DS159" s="198"/>
      <c r="DT159" s="216" t="s">
        <v>177</v>
      </c>
      <c r="DU159" s="217"/>
      <c r="DV159" s="217"/>
      <c r="DW159" s="217"/>
      <c r="DX159" s="217"/>
      <c r="DY159" s="217"/>
      <c r="DZ159" s="217"/>
      <c r="EA159" s="217"/>
      <c r="EB159" s="217"/>
      <c r="EC159" s="217"/>
      <c r="ED159" s="217"/>
      <c r="EE159" s="217"/>
      <c r="EF159" s="217"/>
      <c r="EG159" s="217"/>
      <c r="EH159" s="217"/>
      <c r="EI159" s="217"/>
      <c r="EJ159" s="217"/>
      <c r="EK159" s="218"/>
    </row>
    <row r="160" spans="1:141" ht="12" customHeight="1">
      <c r="A160" s="167">
        <v>1</v>
      </c>
      <c r="B160" s="167"/>
      <c r="C160" s="167"/>
      <c r="D160" s="167"/>
      <c r="E160" s="167"/>
      <c r="F160" s="167"/>
      <c r="G160" s="167"/>
      <c r="H160" s="167">
        <v>2</v>
      </c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93">
        <v>3</v>
      </c>
      <c r="BE160" s="194"/>
      <c r="BF160" s="194"/>
      <c r="BG160" s="194"/>
      <c r="BH160" s="194"/>
      <c r="BI160" s="194"/>
      <c r="BJ160" s="194"/>
      <c r="BK160" s="194"/>
      <c r="BL160" s="194"/>
      <c r="BM160" s="194"/>
      <c r="BN160" s="194"/>
      <c r="BO160" s="194"/>
      <c r="BP160" s="194"/>
      <c r="BQ160" s="194"/>
      <c r="BR160" s="194"/>
      <c r="BS160" s="195"/>
      <c r="BT160" s="167">
        <v>4</v>
      </c>
      <c r="BU160" s="167"/>
      <c r="BV160" s="167"/>
      <c r="BW160" s="167"/>
      <c r="BX160" s="167"/>
      <c r="BY160" s="167"/>
      <c r="BZ160" s="167"/>
      <c r="CA160" s="167"/>
      <c r="CB160" s="167"/>
      <c r="CC160" s="167"/>
      <c r="CD160" s="167"/>
      <c r="CE160" s="167"/>
      <c r="CF160" s="167"/>
      <c r="CG160" s="167"/>
      <c r="CH160" s="167"/>
      <c r="CI160" s="167"/>
      <c r="CJ160" s="193">
        <v>5</v>
      </c>
      <c r="CK160" s="194"/>
      <c r="CL160" s="194"/>
      <c r="CM160" s="194"/>
      <c r="CN160" s="194"/>
      <c r="CO160" s="194"/>
      <c r="CP160" s="194"/>
      <c r="CQ160" s="194"/>
      <c r="CR160" s="194"/>
      <c r="CS160" s="194"/>
      <c r="CT160" s="194"/>
      <c r="CU160" s="194"/>
      <c r="CV160" s="194"/>
      <c r="CW160" s="194"/>
      <c r="CX160" s="194"/>
      <c r="CY160" s="194"/>
      <c r="CZ160" s="194"/>
      <c r="DA160" s="195"/>
      <c r="DB160" s="88">
        <v>6</v>
      </c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90"/>
      <c r="DT160" s="88">
        <v>7</v>
      </c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  <c r="EG160" s="89"/>
      <c r="EH160" s="89"/>
      <c r="EI160" s="89"/>
      <c r="EJ160" s="89"/>
      <c r="EK160" s="90"/>
    </row>
    <row r="161" spans="1:141" ht="12" customHeight="1" hidden="1">
      <c r="A161" s="266"/>
      <c r="B161" s="266"/>
      <c r="C161" s="266"/>
      <c r="D161" s="266"/>
      <c r="E161" s="266"/>
      <c r="F161" s="266"/>
      <c r="G161" s="266"/>
      <c r="H161" s="219" t="s">
        <v>98</v>
      </c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19"/>
      <c r="AG161" s="219"/>
      <c r="AH161" s="219"/>
      <c r="AI161" s="219"/>
      <c r="AJ161" s="219"/>
      <c r="AK161" s="219"/>
      <c r="AL161" s="219"/>
      <c r="AM161" s="219"/>
      <c r="AN161" s="219"/>
      <c r="AO161" s="219"/>
      <c r="AP161" s="219"/>
      <c r="AQ161" s="219"/>
      <c r="AR161" s="219"/>
      <c r="AS161" s="219"/>
      <c r="AT161" s="219"/>
      <c r="AU161" s="219"/>
      <c r="AV161" s="219"/>
      <c r="AW161" s="219"/>
      <c r="AX161" s="219"/>
      <c r="AY161" s="219"/>
      <c r="AZ161" s="219"/>
      <c r="BA161" s="219"/>
      <c r="BB161" s="219"/>
      <c r="BC161" s="219"/>
      <c r="BD161" s="270"/>
      <c r="BE161" s="271"/>
      <c r="BF161" s="271"/>
      <c r="BG161" s="271"/>
      <c r="BH161" s="271"/>
      <c r="BI161" s="271"/>
      <c r="BJ161" s="271"/>
      <c r="BK161" s="271"/>
      <c r="BL161" s="271"/>
      <c r="BM161" s="271"/>
      <c r="BN161" s="271"/>
      <c r="BO161" s="271"/>
      <c r="BP161" s="271"/>
      <c r="BQ161" s="271"/>
      <c r="BR161" s="271"/>
      <c r="BS161" s="272"/>
      <c r="BT161" s="202"/>
      <c r="BU161" s="202"/>
      <c r="BV161" s="202"/>
      <c r="BW161" s="202"/>
      <c r="BX161" s="202"/>
      <c r="BY161" s="202"/>
      <c r="BZ161" s="202"/>
      <c r="CA161" s="202"/>
      <c r="CB161" s="202"/>
      <c r="CC161" s="202"/>
      <c r="CD161" s="202"/>
      <c r="CE161" s="202"/>
      <c r="CF161" s="202"/>
      <c r="CG161" s="202"/>
      <c r="CH161" s="202"/>
      <c r="CI161" s="202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199">
        <f>BD161*BT161</f>
        <v>0</v>
      </c>
      <c r="DC161" s="200"/>
      <c r="DD161" s="200"/>
      <c r="DE161" s="200"/>
      <c r="DF161" s="200"/>
      <c r="DG161" s="200"/>
      <c r="DH161" s="200"/>
      <c r="DI161" s="200"/>
      <c r="DJ161" s="200"/>
      <c r="DK161" s="200"/>
      <c r="DL161" s="200"/>
      <c r="DM161" s="200"/>
      <c r="DN161" s="200"/>
      <c r="DO161" s="200"/>
      <c r="DP161" s="200"/>
      <c r="DQ161" s="200"/>
      <c r="DR161" s="200"/>
      <c r="DS161" s="201"/>
      <c r="DT161" s="199">
        <f>BD161*BT161</f>
        <v>0</v>
      </c>
      <c r="DU161" s="200"/>
      <c r="DV161" s="200"/>
      <c r="DW161" s="200"/>
      <c r="DX161" s="200"/>
      <c r="DY161" s="200"/>
      <c r="DZ161" s="200"/>
      <c r="EA161" s="200"/>
      <c r="EB161" s="200"/>
      <c r="EC161" s="200"/>
      <c r="ED161" s="200"/>
      <c r="EE161" s="200"/>
      <c r="EF161" s="200"/>
      <c r="EG161" s="200"/>
      <c r="EH161" s="200"/>
      <c r="EI161" s="200"/>
      <c r="EJ161" s="200"/>
      <c r="EK161" s="201"/>
    </row>
    <row r="162" spans="1:141" ht="12" customHeight="1" hidden="1">
      <c r="A162" s="266"/>
      <c r="B162" s="266"/>
      <c r="C162" s="266"/>
      <c r="D162" s="266"/>
      <c r="E162" s="266"/>
      <c r="F162" s="266"/>
      <c r="G162" s="266"/>
      <c r="H162" s="219" t="s">
        <v>99</v>
      </c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19"/>
      <c r="AG162" s="219"/>
      <c r="AH162" s="219"/>
      <c r="AI162" s="219"/>
      <c r="AJ162" s="219"/>
      <c r="AK162" s="219"/>
      <c r="AL162" s="219"/>
      <c r="AM162" s="219"/>
      <c r="AN162" s="219"/>
      <c r="AO162" s="219"/>
      <c r="AP162" s="219"/>
      <c r="AQ162" s="219"/>
      <c r="AR162" s="219"/>
      <c r="AS162" s="219"/>
      <c r="AT162" s="219"/>
      <c r="AU162" s="219"/>
      <c r="AV162" s="219"/>
      <c r="AW162" s="219"/>
      <c r="AX162" s="219"/>
      <c r="AY162" s="219"/>
      <c r="AZ162" s="219"/>
      <c r="BA162" s="219"/>
      <c r="BB162" s="219"/>
      <c r="BC162" s="219"/>
      <c r="BD162" s="270"/>
      <c r="BE162" s="271"/>
      <c r="BF162" s="271"/>
      <c r="BG162" s="271"/>
      <c r="BH162" s="271"/>
      <c r="BI162" s="271"/>
      <c r="BJ162" s="271"/>
      <c r="BK162" s="271"/>
      <c r="BL162" s="271"/>
      <c r="BM162" s="271"/>
      <c r="BN162" s="271"/>
      <c r="BO162" s="271"/>
      <c r="BP162" s="271"/>
      <c r="BQ162" s="271"/>
      <c r="BR162" s="271"/>
      <c r="BS162" s="272"/>
      <c r="BT162" s="202"/>
      <c r="BU162" s="202"/>
      <c r="BV162" s="202"/>
      <c r="BW162" s="202"/>
      <c r="BX162" s="202"/>
      <c r="BY162" s="202"/>
      <c r="BZ162" s="202"/>
      <c r="CA162" s="202"/>
      <c r="CB162" s="202"/>
      <c r="CC162" s="202"/>
      <c r="CD162" s="202"/>
      <c r="CE162" s="202"/>
      <c r="CF162" s="202"/>
      <c r="CG162" s="202"/>
      <c r="CH162" s="202"/>
      <c r="CI162" s="202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199">
        <f>BD162*BT162</f>
        <v>0</v>
      </c>
      <c r="DC162" s="200"/>
      <c r="DD162" s="200"/>
      <c r="DE162" s="200"/>
      <c r="DF162" s="200"/>
      <c r="DG162" s="200"/>
      <c r="DH162" s="200"/>
      <c r="DI162" s="200"/>
      <c r="DJ162" s="200"/>
      <c r="DK162" s="200"/>
      <c r="DL162" s="200"/>
      <c r="DM162" s="200"/>
      <c r="DN162" s="200"/>
      <c r="DO162" s="200"/>
      <c r="DP162" s="200"/>
      <c r="DQ162" s="200"/>
      <c r="DR162" s="200"/>
      <c r="DS162" s="201"/>
      <c r="DT162" s="199">
        <f>BD162*BT162</f>
        <v>0</v>
      </c>
      <c r="DU162" s="200"/>
      <c r="DV162" s="200"/>
      <c r="DW162" s="200"/>
      <c r="DX162" s="200"/>
      <c r="DY162" s="200"/>
      <c r="DZ162" s="200"/>
      <c r="EA162" s="200"/>
      <c r="EB162" s="200"/>
      <c r="EC162" s="200"/>
      <c r="ED162" s="200"/>
      <c r="EE162" s="200"/>
      <c r="EF162" s="200"/>
      <c r="EG162" s="200"/>
      <c r="EH162" s="200"/>
      <c r="EI162" s="200"/>
      <c r="EJ162" s="200"/>
      <c r="EK162" s="201"/>
    </row>
    <row r="163" spans="1:141" ht="12" customHeight="1" hidden="1">
      <c r="A163" s="266"/>
      <c r="B163" s="266"/>
      <c r="C163" s="266"/>
      <c r="D163" s="266"/>
      <c r="E163" s="266"/>
      <c r="F163" s="266"/>
      <c r="G163" s="266"/>
      <c r="H163" s="219" t="s">
        <v>100</v>
      </c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219"/>
      <c r="AH163" s="219"/>
      <c r="AI163" s="219"/>
      <c r="AJ163" s="219"/>
      <c r="AK163" s="219"/>
      <c r="AL163" s="219"/>
      <c r="AM163" s="219"/>
      <c r="AN163" s="219"/>
      <c r="AO163" s="219"/>
      <c r="AP163" s="219"/>
      <c r="AQ163" s="219"/>
      <c r="AR163" s="219"/>
      <c r="AS163" s="219"/>
      <c r="AT163" s="219"/>
      <c r="AU163" s="219"/>
      <c r="AV163" s="219"/>
      <c r="AW163" s="219"/>
      <c r="AX163" s="219"/>
      <c r="AY163" s="219"/>
      <c r="AZ163" s="219"/>
      <c r="BA163" s="219"/>
      <c r="BB163" s="219"/>
      <c r="BC163" s="219"/>
      <c r="BD163" s="270"/>
      <c r="BE163" s="271"/>
      <c r="BF163" s="271"/>
      <c r="BG163" s="271"/>
      <c r="BH163" s="271"/>
      <c r="BI163" s="271"/>
      <c r="BJ163" s="271"/>
      <c r="BK163" s="271"/>
      <c r="BL163" s="271"/>
      <c r="BM163" s="271"/>
      <c r="BN163" s="271"/>
      <c r="BO163" s="271"/>
      <c r="BP163" s="271"/>
      <c r="BQ163" s="271"/>
      <c r="BR163" s="271"/>
      <c r="BS163" s="272"/>
      <c r="BT163" s="202"/>
      <c r="BU163" s="202"/>
      <c r="BV163" s="202"/>
      <c r="BW163" s="202"/>
      <c r="BX163" s="202"/>
      <c r="BY163" s="202"/>
      <c r="BZ163" s="202"/>
      <c r="CA163" s="202"/>
      <c r="CB163" s="202"/>
      <c r="CC163" s="202"/>
      <c r="CD163" s="202"/>
      <c r="CE163" s="202"/>
      <c r="CF163" s="202"/>
      <c r="CG163" s="202"/>
      <c r="CH163" s="202"/>
      <c r="CI163" s="202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199">
        <f>BD163*BT163</f>
        <v>0</v>
      </c>
      <c r="DC163" s="200"/>
      <c r="DD163" s="200"/>
      <c r="DE163" s="200"/>
      <c r="DF163" s="200"/>
      <c r="DG163" s="200"/>
      <c r="DH163" s="200"/>
      <c r="DI163" s="200"/>
      <c r="DJ163" s="200"/>
      <c r="DK163" s="200"/>
      <c r="DL163" s="200"/>
      <c r="DM163" s="200"/>
      <c r="DN163" s="200"/>
      <c r="DO163" s="200"/>
      <c r="DP163" s="200"/>
      <c r="DQ163" s="200"/>
      <c r="DR163" s="200"/>
      <c r="DS163" s="201"/>
      <c r="DT163" s="199">
        <f>BD163*BT163</f>
        <v>0</v>
      </c>
      <c r="DU163" s="200"/>
      <c r="DV163" s="200"/>
      <c r="DW163" s="200"/>
      <c r="DX163" s="200"/>
      <c r="DY163" s="200"/>
      <c r="DZ163" s="200"/>
      <c r="EA163" s="200"/>
      <c r="EB163" s="200"/>
      <c r="EC163" s="200"/>
      <c r="ED163" s="200"/>
      <c r="EE163" s="200"/>
      <c r="EF163" s="200"/>
      <c r="EG163" s="200"/>
      <c r="EH163" s="200"/>
      <c r="EI163" s="200"/>
      <c r="EJ163" s="200"/>
      <c r="EK163" s="201"/>
    </row>
    <row r="164" spans="1:141" ht="12" customHeight="1" hidden="1">
      <c r="A164" s="158" t="s">
        <v>15</v>
      </c>
      <c r="B164" s="159"/>
      <c r="C164" s="159"/>
      <c r="D164" s="159"/>
      <c r="E164" s="159"/>
      <c r="F164" s="159"/>
      <c r="G164" s="160"/>
      <c r="H164" s="276" t="s">
        <v>136</v>
      </c>
      <c r="I164" s="277"/>
      <c r="J164" s="277"/>
      <c r="K164" s="277"/>
      <c r="L164" s="277"/>
      <c r="M164" s="277"/>
      <c r="N164" s="277"/>
      <c r="O164" s="277"/>
      <c r="P164" s="277"/>
      <c r="Q164" s="277"/>
      <c r="R164" s="277"/>
      <c r="S164" s="277"/>
      <c r="T164" s="277"/>
      <c r="U164" s="277"/>
      <c r="V164" s="277"/>
      <c r="W164" s="277"/>
      <c r="X164" s="277"/>
      <c r="Y164" s="277"/>
      <c r="Z164" s="277"/>
      <c r="AA164" s="277"/>
      <c r="AB164" s="277"/>
      <c r="AC164" s="277"/>
      <c r="AD164" s="277"/>
      <c r="AE164" s="277"/>
      <c r="AF164" s="277"/>
      <c r="AG164" s="277"/>
      <c r="AH164" s="277"/>
      <c r="AI164" s="277"/>
      <c r="AJ164" s="277"/>
      <c r="AK164" s="277"/>
      <c r="AL164" s="277"/>
      <c r="AM164" s="277"/>
      <c r="AN164" s="277"/>
      <c r="AO164" s="277"/>
      <c r="AP164" s="277"/>
      <c r="AQ164" s="277"/>
      <c r="AR164" s="277"/>
      <c r="AS164" s="277"/>
      <c r="AT164" s="277"/>
      <c r="AU164" s="277"/>
      <c r="AV164" s="277"/>
      <c r="AW164" s="277"/>
      <c r="AX164" s="277"/>
      <c r="AY164" s="277"/>
      <c r="AZ164" s="277"/>
      <c r="BA164" s="277"/>
      <c r="BB164" s="277"/>
      <c r="BC164" s="278"/>
      <c r="BD164" s="81">
        <f>BD167+BD166+BD165</f>
        <v>0</v>
      </c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3"/>
      <c r="BT164" s="81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82"/>
      <c r="CF164" s="82"/>
      <c r="CG164" s="82"/>
      <c r="CH164" s="82"/>
      <c r="CI164" s="83"/>
      <c r="CJ164" s="81"/>
      <c r="CK164" s="82"/>
      <c r="CL164" s="82"/>
      <c r="CM164" s="82"/>
      <c r="CN164" s="82"/>
      <c r="CO164" s="82"/>
      <c r="CP164" s="8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3"/>
      <c r="DB164" s="213"/>
      <c r="DC164" s="214"/>
      <c r="DD164" s="214"/>
      <c r="DE164" s="214"/>
      <c r="DF164" s="214"/>
      <c r="DG164" s="214"/>
      <c r="DH164" s="214"/>
      <c r="DI164" s="214"/>
      <c r="DJ164" s="214"/>
      <c r="DK164" s="214"/>
      <c r="DL164" s="214"/>
      <c r="DM164" s="214"/>
      <c r="DN164" s="214"/>
      <c r="DO164" s="214"/>
      <c r="DP164" s="214"/>
      <c r="DQ164" s="214"/>
      <c r="DR164" s="214"/>
      <c r="DS164" s="215"/>
      <c r="DT164" s="155"/>
      <c r="DU164" s="156"/>
      <c r="DV164" s="156"/>
      <c r="DW164" s="156"/>
      <c r="DX164" s="156"/>
      <c r="DY164" s="156"/>
      <c r="DZ164" s="156"/>
      <c r="EA164" s="156"/>
      <c r="EB164" s="156"/>
      <c r="EC164" s="156"/>
      <c r="ED164" s="156"/>
      <c r="EE164" s="156"/>
      <c r="EF164" s="156"/>
      <c r="EG164" s="156"/>
      <c r="EH164" s="156"/>
      <c r="EI164" s="156"/>
      <c r="EJ164" s="156"/>
      <c r="EK164" s="157"/>
    </row>
    <row r="165" spans="1:141" ht="12" customHeight="1">
      <c r="A165" s="158" t="s">
        <v>15</v>
      </c>
      <c r="B165" s="159"/>
      <c r="C165" s="159"/>
      <c r="D165" s="159"/>
      <c r="E165" s="159"/>
      <c r="F165" s="159"/>
      <c r="G165" s="160"/>
      <c r="H165" s="161" t="s">
        <v>181</v>
      </c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162"/>
      <c r="AL165" s="162"/>
      <c r="AM165" s="162"/>
      <c r="AN165" s="162"/>
      <c r="AO165" s="162"/>
      <c r="AP165" s="162"/>
      <c r="AQ165" s="162"/>
      <c r="AR165" s="162"/>
      <c r="AS165" s="162"/>
      <c r="AT165" s="162"/>
      <c r="AU165" s="162"/>
      <c r="AV165" s="162"/>
      <c r="AW165" s="162"/>
      <c r="AX165" s="162"/>
      <c r="AY165" s="162"/>
      <c r="AZ165" s="162"/>
      <c r="BA165" s="162"/>
      <c r="BB165" s="162"/>
      <c r="BC165" s="163"/>
      <c r="BD165" s="81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3"/>
      <c r="BT165" s="81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82"/>
      <c r="CF165" s="82"/>
      <c r="CG165" s="82"/>
      <c r="CH165" s="82"/>
      <c r="CI165" s="83"/>
      <c r="CJ165" s="81"/>
      <c r="CK165" s="82"/>
      <c r="CL165" s="82"/>
      <c r="CM165" s="82"/>
      <c r="CN165" s="82"/>
      <c r="CO165" s="82"/>
      <c r="CP165" s="8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3"/>
      <c r="DB165" s="155">
        <v>32700</v>
      </c>
      <c r="DC165" s="156"/>
      <c r="DD165" s="156"/>
      <c r="DE165" s="156"/>
      <c r="DF165" s="156"/>
      <c r="DG165" s="156"/>
      <c r="DH165" s="156"/>
      <c r="DI165" s="156"/>
      <c r="DJ165" s="156"/>
      <c r="DK165" s="156"/>
      <c r="DL165" s="156"/>
      <c r="DM165" s="156"/>
      <c r="DN165" s="156"/>
      <c r="DO165" s="156"/>
      <c r="DP165" s="156"/>
      <c r="DQ165" s="156"/>
      <c r="DR165" s="156"/>
      <c r="DS165" s="157"/>
      <c r="DT165" s="155"/>
      <c r="DU165" s="156"/>
      <c r="DV165" s="156"/>
      <c r="DW165" s="156"/>
      <c r="DX165" s="156"/>
      <c r="DY165" s="156"/>
      <c r="DZ165" s="156"/>
      <c r="EA165" s="156"/>
      <c r="EB165" s="156"/>
      <c r="EC165" s="156"/>
      <c r="ED165" s="156"/>
      <c r="EE165" s="156"/>
      <c r="EF165" s="156"/>
      <c r="EG165" s="156"/>
      <c r="EH165" s="156"/>
      <c r="EI165" s="156"/>
      <c r="EJ165" s="156"/>
      <c r="EK165" s="157"/>
    </row>
    <row r="166" spans="1:141" ht="12" customHeight="1" hidden="1">
      <c r="A166" s="158"/>
      <c r="B166" s="159"/>
      <c r="C166" s="159"/>
      <c r="D166" s="159"/>
      <c r="E166" s="159"/>
      <c r="F166" s="159"/>
      <c r="G166" s="160"/>
      <c r="H166" s="161" t="s">
        <v>133</v>
      </c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62"/>
      <c r="BC166" s="163"/>
      <c r="BD166" s="81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3"/>
      <c r="BT166" s="81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82"/>
      <c r="CF166" s="82"/>
      <c r="CG166" s="82"/>
      <c r="CH166" s="82"/>
      <c r="CI166" s="83"/>
      <c r="CJ166" s="81"/>
      <c r="CK166" s="82"/>
      <c r="CL166" s="82"/>
      <c r="CM166" s="82"/>
      <c r="CN166" s="82"/>
      <c r="CO166" s="82"/>
      <c r="CP166" s="8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3"/>
      <c r="DB166" s="155"/>
      <c r="DC166" s="156"/>
      <c r="DD166" s="156"/>
      <c r="DE166" s="156"/>
      <c r="DF166" s="156"/>
      <c r="DG166" s="156"/>
      <c r="DH166" s="156"/>
      <c r="DI166" s="156"/>
      <c r="DJ166" s="156"/>
      <c r="DK166" s="156"/>
      <c r="DL166" s="156"/>
      <c r="DM166" s="156"/>
      <c r="DN166" s="156"/>
      <c r="DO166" s="156"/>
      <c r="DP166" s="156"/>
      <c r="DQ166" s="156"/>
      <c r="DR166" s="156"/>
      <c r="DS166" s="157"/>
      <c r="DT166" s="155"/>
      <c r="DU166" s="156"/>
      <c r="DV166" s="156"/>
      <c r="DW166" s="156"/>
      <c r="DX166" s="156"/>
      <c r="DY166" s="156"/>
      <c r="DZ166" s="156"/>
      <c r="EA166" s="156"/>
      <c r="EB166" s="156"/>
      <c r="EC166" s="156"/>
      <c r="ED166" s="156"/>
      <c r="EE166" s="156"/>
      <c r="EF166" s="156"/>
      <c r="EG166" s="156"/>
      <c r="EH166" s="156"/>
      <c r="EI166" s="156"/>
      <c r="EJ166" s="156"/>
      <c r="EK166" s="157"/>
    </row>
    <row r="167" spans="1:141" ht="12" customHeight="1" hidden="1">
      <c r="A167" s="158"/>
      <c r="B167" s="159"/>
      <c r="C167" s="159"/>
      <c r="D167" s="159"/>
      <c r="E167" s="159"/>
      <c r="F167" s="159"/>
      <c r="G167" s="160"/>
      <c r="H167" s="161" t="s">
        <v>134</v>
      </c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  <c r="AS167" s="162"/>
      <c r="AT167" s="162"/>
      <c r="AU167" s="162"/>
      <c r="AV167" s="162"/>
      <c r="AW167" s="162"/>
      <c r="AX167" s="162"/>
      <c r="AY167" s="162"/>
      <c r="AZ167" s="162"/>
      <c r="BA167" s="162"/>
      <c r="BB167" s="162"/>
      <c r="BC167" s="163"/>
      <c r="BD167" s="81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3"/>
      <c r="BT167" s="81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82"/>
      <c r="CF167" s="82"/>
      <c r="CG167" s="82"/>
      <c r="CH167" s="82"/>
      <c r="CI167" s="83"/>
      <c r="CJ167" s="81"/>
      <c r="CK167" s="82"/>
      <c r="CL167" s="82"/>
      <c r="CM167" s="82"/>
      <c r="CN167" s="82"/>
      <c r="CO167" s="82"/>
      <c r="CP167" s="8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3"/>
      <c r="DB167" s="155">
        <f>BD167*BT167</f>
        <v>0</v>
      </c>
      <c r="DC167" s="156"/>
      <c r="DD167" s="156"/>
      <c r="DE167" s="156"/>
      <c r="DF167" s="156"/>
      <c r="DG167" s="156"/>
      <c r="DH167" s="156"/>
      <c r="DI167" s="156"/>
      <c r="DJ167" s="156"/>
      <c r="DK167" s="156"/>
      <c r="DL167" s="156"/>
      <c r="DM167" s="156"/>
      <c r="DN167" s="156"/>
      <c r="DO167" s="156"/>
      <c r="DP167" s="156"/>
      <c r="DQ167" s="156"/>
      <c r="DR167" s="156"/>
      <c r="DS167" s="157"/>
      <c r="DT167" s="155"/>
      <c r="DU167" s="156"/>
      <c r="DV167" s="156"/>
      <c r="DW167" s="156"/>
      <c r="DX167" s="156"/>
      <c r="DY167" s="156"/>
      <c r="DZ167" s="156"/>
      <c r="EA167" s="156"/>
      <c r="EB167" s="156"/>
      <c r="EC167" s="156"/>
      <c r="ED167" s="156"/>
      <c r="EE167" s="156"/>
      <c r="EF167" s="156"/>
      <c r="EG167" s="156"/>
      <c r="EH167" s="156"/>
      <c r="EI167" s="156"/>
      <c r="EJ167" s="156"/>
      <c r="EK167" s="157"/>
    </row>
    <row r="168" spans="1:141" ht="12" customHeight="1" hidden="1">
      <c r="A168" s="158" t="s">
        <v>19</v>
      </c>
      <c r="B168" s="159"/>
      <c r="C168" s="159"/>
      <c r="D168" s="159"/>
      <c r="E168" s="159"/>
      <c r="F168" s="159"/>
      <c r="G168" s="160"/>
      <c r="H168" s="161" t="s">
        <v>129</v>
      </c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2"/>
      <c r="AT168" s="162"/>
      <c r="AU168" s="162"/>
      <c r="AV168" s="162"/>
      <c r="AW168" s="162"/>
      <c r="AX168" s="162"/>
      <c r="AY168" s="162"/>
      <c r="AZ168" s="162"/>
      <c r="BA168" s="162"/>
      <c r="BB168" s="162"/>
      <c r="BC168" s="163"/>
      <c r="BD168" s="81">
        <v>60</v>
      </c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3"/>
      <c r="BT168" s="81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82"/>
      <c r="CF168" s="82"/>
      <c r="CG168" s="82"/>
      <c r="CH168" s="82"/>
      <c r="CI168" s="83"/>
      <c r="CJ168" s="81">
        <v>3050</v>
      </c>
      <c r="CK168" s="82"/>
      <c r="CL168" s="82"/>
      <c r="CM168" s="82"/>
      <c r="CN168" s="82"/>
      <c r="CO168" s="82"/>
      <c r="CP168" s="8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3"/>
      <c r="DB168" s="155"/>
      <c r="DC168" s="156"/>
      <c r="DD168" s="156"/>
      <c r="DE168" s="156"/>
      <c r="DF168" s="156"/>
      <c r="DG168" s="156"/>
      <c r="DH168" s="156"/>
      <c r="DI168" s="156"/>
      <c r="DJ168" s="156"/>
      <c r="DK168" s="156"/>
      <c r="DL168" s="156"/>
      <c r="DM168" s="156"/>
      <c r="DN168" s="156"/>
      <c r="DO168" s="156"/>
      <c r="DP168" s="156"/>
      <c r="DQ168" s="156"/>
      <c r="DR168" s="156"/>
      <c r="DS168" s="157"/>
      <c r="DT168" s="213">
        <v>0</v>
      </c>
      <c r="DU168" s="214"/>
      <c r="DV168" s="214"/>
      <c r="DW168" s="214"/>
      <c r="DX168" s="214"/>
      <c r="DY168" s="214"/>
      <c r="DZ168" s="214"/>
      <c r="EA168" s="214"/>
      <c r="EB168" s="214"/>
      <c r="EC168" s="214"/>
      <c r="ED168" s="214"/>
      <c r="EE168" s="214"/>
      <c r="EF168" s="214"/>
      <c r="EG168" s="214"/>
      <c r="EH168" s="214"/>
      <c r="EI168" s="214"/>
      <c r="EJ168" s="214"/>
      <c r="EK168" s="215"/>
    </row>
    <row r="169" spans="1:141" ht="12" customHeight="1">
      <c r="A169" s="158" t="s">
        <v>19</v>
      </c>
      <c r="B169" s="159"/>
      <c r="C169" s="159"/>
      <c r="D169" s="159"/>
      <c r="E169" s="159"/>
      <c r="F169" s="159"/>
      <c r="G169" s="160"/>
      <c r="H169" s="161" t="s">
        <v>139</v>
      </c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  <c r="AS169" s="162"/>
      <c r="AT169" s="162"/>
      <c r="AU169" s="162"/>
      <c r="AV169" s="162"/>
      <c r="AW169" s="162"/>
      <c r="AX169" s="162"/>
      <c r="AY169" s="162"/>
      <c r="AZ169" s="162"/>
      <c r="BA169" s="162"/>
      <c r="BB169" s="162"/>
      <c r="BC169" s="163"/>
      <c r="BD169" s="81">
        <v>7</v>
      </c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3"/>
      <c r="BT169" s="81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82"/>
      <c r="CF169" s="82"/>
      <c r="CG169" s="82"/>
      <c r="CH169" s="82"/>
      <c r="CI169" s="83"/>
      <c r="CJ169" s="81"/>
      <c r="CK169" s="82"/>
      <c r="CL169" s="82"/>
      <c r="CM169" s="82"/>
      <c r="CN169" s="82"/>
      <c r="CO169" s="82"/>
      <c r="CP169" s="8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3"/>
      <c r="DB169" s="155">
        <v>11300</v>
      </c>
      <c r="DC169" s="156"/>
      <c r="DD169" s="156"/>
      <c r="DE169" s="156"/>
      <c r="DF169" s="156"/>
      <c r="DG169" s="156"/>
      <c r="DH169" s="156"/>
      <c r="DI169" s="156"/>
      <c r="DJ169" s="156"/>
      <c r="DK169" s="156"/>
      <c r="DL169" s="156"/>
      <c r="DM169" s="156"/>
      <c r="DN169" s="156"/>
      <c r="DO169" s="156"/>
      <c r="DP169" s="156"/>
      <c r="DQ169" s="156"/>
      <c r="DR169" s="156"/>
      <c r="DS169" s="157"/>
      <c r="DT169" s="155">
        <v>200</v>
      </c>
      <c r="DU169" s="156"/>
      <c r="DV169" s="156"/>
      <c r="DW169" s="156"/>
      <c r="DX169" s="156"/>
      <c r="DY169" s="156"/>
      <c r="DZ169" s="156"/>
      <c r="EA169" s="156"/>
      <c r="EB169" s="156"/>
      <c r="EC169" s="156"/>
      <c r="ED169" s="156"/>
      <c r="EE169" s="156"/>
      <c r="EF169" s="156"/>
      <c r="EG169" s="156"/>
      <c r="EH169" s="156"/>
      <c r="EI169" s="156"/>
      <c r="EJ169" s="156"/>
      <c r="EK169" s="157"/>
    </row>
    <row r="170" spans="1:141" ht="12" customHeight="1">
      <c r="A170" s="158" t="s">
        <v>25</v>
      </c>
      <c r="B170" s="159"/>
      <c r="C170" s="159"/>
      <c r="D170" s="159"/>
      <c r="E170" s="159"/>
      <c r="F170" s="159"/>
      <c r="G170" s="160"/>
      <c r="H170" s="161" t="s">
        <v>140</v>
      </c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2"/>
      <c r="AS170" s="162"/>
      <c r="AT170" s="162"/>
      <c r="AU170" s="162"/>
      <c r="AV170" s="162"/>
      <c r="AW170" s="162"/>
      <c r="AX170" s="162"/>
      <c r="AY170" s="162"/>
      <c r="AZ170" s="162"/>
      <c r="BA170" s="162"/>
      <c r="BB170" s="162"/>
      <c r="BC170" s="163"/>
      <c r="BD170" s="81">
        <v>11</v>
      </c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82"/>
      <c r="BR170" s="82"/>
      <c r="BS170" s="83"/>
      <c r="BT170" s="81">
        <v>20</v>
      </c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82"/>
      <c r="CF170" s="82"/>
      <c r="CG170" s="82"/>
      <c r="CH170" s="82"/>
      <c r="CI170" s="83"/>
      <c r="CJ170" s="81"/>
      <c r="CK170" s="82"/>
      <c r="CL170" s="82"/>
      <c r="CM170" s="82"/>
      <c r="CN170" s="82"/>
      <c r="CO170" s="82"/>
      <c r="CP170" s="8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3"/>
      <c r="DB170" s="155">
        <v>24100</v>
      </c>
      <c r="DC170" s="156"/>
      <c r="DD170" s="156"/>
      <c r="DE170" s="156"/>
      <c r="DF170" s="156"/>
      <c r="DG170" s="156"/>
      <c r="DH170" s="156"/>
      <c r="DI170" s="156"/>
      <c r="DJ170" s="156"/>
      <c r="DK170" s="156"/>
      <c r="DL170" s="156"/>
      <c r="DM170" s="156"/>
      <c r="DN170" s="156"/>
      <c r="DO170" s="156"/>
      <c r="DP170" s="156"/>
      <c r="DQ170" s="156"/>
      <c r="DR170" s="156"/>
      <c r="DS170" s="157"/>
      <c r="DT170" s="155">
        <v>200</v>
      </c>
      <c r="DU170" s="156"/>
      <c r="DV170" s="156"/>
      <c r="DW170" s="156"/>
      <c r="DX170" s="156"/>
      <c r="DY170" s="156"/>
      <c r="DZ170" s="156"/>
      <c r="EA170" s="156"/>
      <c r="EB170" s="156"/>
      <c r="EC170" s="156"/>
      <c r="ED170" s="156"/>
      <c r="EE170" s="156"/>
      <c r="EF170" s="156"/>
      <c r="EG170" s="156"/>
      <c r="EH170" s="156"/>
      <c r="EI170" s="156"/>
      <c r="EJ170" s="156"/>
      <c r="EK170" s="157"/>
    </row>
    <row r="171" spans="1:141" ht="12" customHeight="1" hidden="1">
      <c r="A171" s="52"/>
      <c r="B171" s="53"/>
      <c r="C171" s="53"/>
      <c r="D171" s="53"/>
      <c r="E171" s="53"/>
      <c r="F171" s="53"/>
      <c r="G171" s="54"/>
      <c r="H171" s="161" t="s">
        <v>162</v>
      </c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2"/>
      <c r="AS171" s="162"/>
      <c r="AT171" s="162"/>
      <c r="AU171" s="162"/>
      <c r="AV171" s="162"/>
      <c r="AW171" s="162"/>
      <c r="AX171" s="162"/>
      <c r="AY171" s="162"/>
      <c r="AZ171" s="162"/>
      <c r="BA171" s="162"/>
      <c r="BB171" s="162"/>
      <c r="BC171" s="163"/>
      <c r="BD171" s="81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3"/>
      <c r="BT171" s="81">
        <v>15</v>
      </c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82"/>
      <c r="CF171" s="82"/>
      <c r="CG171" s="82"/>
      <c r="CH171" s="82"/>
      <c r="CI171" s="83"/>
      <c r="CJ171" s="81">
        <v>0.1</v>
      </c>
      <c r="CK171" s="82"/>
      <c r="CL171" s="82"/>
      <c r="CM171" s="82"/>
      <c r="CN171" s="82"/>
      <c r="CO171" s="82"/>
      <c r="CP171" s="8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3"/>
      <c r="DB171" s="213"/>
      <c r="DC171" s="214"/>
      <c r="DD171" s="214"/>
      <c r="DE171" s="214"/>
      <c r="DF171" s="214"/>
      <c r="DG171" s="214"/>
      <c r="DH171" s="214"/>
      <c r="DI171" s="214"/>
      <c r="DJ171" s="214"/>
      <c r="DK171" s="214"/>
      <c r="DL171" s="214"/>
      <c r="DM171" s="214"/>
      <c r="DN171" s="214"/>
      <c r="DO171" s="214"/>
      <c r="DP171" s="214"/>
      <c r="DQ171" s="214"/>
      <c r="DR171" s="214"/>
      <c r="DS171" s="215"/>
      <c r="DT171" s="213"/>
      <c r="DU171" s="214"/>
      <c r="DV171" s="214"/>
      <c r="DW171" s="214"/>
      <c r="DX171" s="214"/>
      <c r="DY171" s="214"/>
      <c r="DZ171" s="214"/>
      <c r="EA171" s="214"/>
      <c r="EB171" s="214"/>
      <c r="EC171" s="214"/>
      <c r="ED171" s="214"/>
      <c r="EE171" s="214"/>
      <c r="EF171" s="214"/>
      <c r="EG171" s="214"/>
      <c r="EH171" s="214"/>
      <c r="EI171" s="214"/>
      <c r="EJ171" s="214"/>
      <c r="EK171" s="215"/>
    </row>
    <row r="172" spans="1:141" ht="12" customHeight="1">
      <c r="A172" s="158" t="s">
        <v>56</v>
      </c>
      <c r="B172" s="159"/>
      <c r="C172" s="159"/>
      <c r="D172" s="159"/>
      <c r="E172" s="159"/>
      <c r="F172" s="159"/>
      <c r="G172" s="160"/>
      <c r="H172" s="161" t="s">
        <v>182</v>
      </c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3"/>
      <c r="BD172" s="81">
        <v>7</v>
      </c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3"/>
      <c r="BT172" s="81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82"/>
      <c r="CF172" s="82"/>
      <c r="CG172" s="82"/>
      <c r="CH172" s="82"/>
      <c r="CI172" s="83"/>
      <c r="CJ172" s="81"/>
      <c r="CK172" s="82"/>
      <c r="CL172" s="82"/>
      <c r="CM172" s="82"/>
      <c r="CN172" s="82"/>
      <c r="CO172" s="82"/>
      <c r="CP172" s="8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3"/>
      <c r="DB172" s="155">
        <v>65700</v>
      </c>
      <c r="DC172" s="156"/>
      <c r="DD172" s="156"/>
      <c r="DE172" s="156"/>
      <c r="DF172" s="156"/>
      <c r="DG172" s="156"/>
      <c r="DH172" s="156"/>
      <c r="DI172" s="156"/>
      <c r="DJ172" s="156"/>
      <c r="DK172" s="156"/>
      <c r="DL172" s="156"/>
      <c r="DM172" s="156"/>
      <c r="DN172" s="156"/>
      <c r="DO172" s="156"/>
      <c r="DP172" s="156"/>
      <c r="DQ172" s="156"/>
      <c r="DR172" s="156"/>
      <c r="DS172" s="157"/>
      <c r="DT172" s="213"/>
      <c r="DU172" s="214"/>
      <c r="DV172" s="214"/>
      <c r="DW172" s="214"/>
      <c r="DX172" s="214"/>
      <c r="DY172" s="214"/>
      <c r="DZ172" s="214"/>
      <c r="EA172" s="214"/>
      <c r="EB172" s="214"/>
      <c r="EC172" s="214"/>
      <c r="ED172" s="214"/>
      <c r="EE172" s="214"/>
      <c r="EF172" s="214"/>
      <c r="EG172" s="214"/>
      <c r="EH172" s="214"/>
      <c r="EI172" s="214"/>
      <c r="EJ172" s="214"/>
      <c r="EK172" s="215"/>
    </row>
    <row r="173" spans="1:141" ht="12" customHeight="1">
      <c r="A173" s="158" t="s">
        <v>58</v>
      </c>
      <c r="B173" s="159"/>
      <c r="C173" s="159"/>
      <c r="D173" s="159"/>
      <c r="E173" s="159"/>
      <c r="F173" s="159"/>
      <c r="G173" s="160"/>
      <c r="H173" s="161" t="s">
        <v>190</v>
      </c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163"/>
      <c r="BD173" s="81">
        <v>8</v>
      </c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3"/>
      <c r="BT173" s="81">
        <v>14</v>
      </c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82"/>
      <c r="CF173" s="82"/>
      <c r="CG173" s="82"/>
      <c r="CH173" s="82"/>
      <c r="CI173" s="83"/>
      <c r="CJ173" s="55"/>
      <c r="CK173" s="56"/>
      <c r="CL173" s="56"/>
      <c r="CM173" s="56"/>
      <c r="CN173" s="56"/>
      <c r="CO173" s="56"/>
      <c r="CP173" s="56"/>
      <c r="CQ173" s="56"/>
      <c r="CR173" s="56"/>
      <c r="CS173" s="56"/>
      <c r="CT173" s="56"/>
      <c r="CU173" s="56"/>
      <c r="CV173" s="56"/>
      <c r="CW173" s="56"/>
      <c r="CX173" s="56"/>
      <c r="CY173" s="56"/>
      <c r="CZ173" s="56"/>
      <c r="DA173" s="57"/>
      <c r="DB173" s="155">
        <v>19300</v>
      </c>
      <c r="DC173" s="156"/>
      <c r="DD173" s="156"/>
      <c r="DE173" s="156"/>
      <c r="DF173" s="156"/>
      <c r="DG173" s="156"/>
      <c r="DH173" s="156"/>
      <c r="DI173" s="156"/>
      <c r="DJ173" s="156"/>
      <c r="DK173" s="156"/>
      <c r="DL173" s="156"/>
      <c r="DM173" s="156"/>
      <c r="DN173" s="156"/>
      <c r="DO173" s="156"/>
      <c r="DP173" s="156"/>
      <c r="DQ173" s="156"/>
      <c r="DR173" s="156"/>
      <c r="DS173" s="157"/>
      <c r="DT173" s="67"/>
      <c r="DU173" s="68"/>
      <c r="DV173" s="68"/>
      <c r="DW173" s="68"/>
      <c r="DX173" s="68"/>
      <c r="DY173" s="68"/>
      <c r="DZ173" s="68"/>
      <c r="EA173" s="68"/>
      <c r="EB173" s="68"/>
      <c r="EC173" s="68"/>
      <c r="ED173" s="68"/>
      <c r="EE173" s="68"/>
      <c r="EF173" s="68"/>
      <c r="EG173" s="68"/>
      <c r="EH173" s="68"/>
      <c r="EI173" s="68"/>
      <c r="EJ173" s="68"/>
      <c r="EK173" s="69"/>
    </row>
    <row r="174" spans="1:141" ht="12" customHeight="1">
      <c r="A174" s="158" t="s">
        <v>77</v>
      </c>
      <c r="B174" s="159"/>
      <c r="C174" s="159"/>
      <c r="D174" s="159"/>
      <c r="E174" s="159"/>
      <c r="F174" s="159"/>
      <c r="G174" s="160"/>
      <c r="H174" s="161" t="s">
        <v>191</v>
      </c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3"/>
      <c r="BD174" s="55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7"/>
      <c r="BT174" s="55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7"/>
      <c r="CJ174" s="81">
        <v>0.16</v>
      </c>
      <c r="CK174" s="82"/>
      <c r="CL174" s="82"/>
      <c r="CM174" s="82"/>
      <c r="CN174" s="82"/>
      <c r="CO174" s="82"/>
      <c r="CP174" s="8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3"/>
      <c r="DB174" s="64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6"/>
      <c r="DT174" s="155">
        <v>400</v>
      </c>
      <c r="DU174" s="156"/>
      <c r="DV174" s="156"/>
      <c r="DW174" s="156"/>
      <c r="DX174" s="156"/>
      <c r="DY174" s="156"/>
      <c r="DZ174" s="156"/>
      <c r="EA174" s="156"/>
      <c r="EB174" s="156"/>
      <c r="EC174" s="156"/>
      <c r="ED174" s="156"/>
      <c r="EE174" s="156"/>
      <c r="EF174" s="156"/>
      <c r="EG174" s="156"/>
      <c r="EH174" s="156"/>
      <c r="EI174" s="156"/>
      <c r="EJ174" s="156"/>
      <c r="EK174" s="157"/>
    </row>
    <row r="175" spans="1:141" ht="12" customHeight="1">
      <c r="A175" s="158" t="s">
        <v>78</v>
      </c>
      <c r="B175" s="159"/>
      <c r="C175" s="159"/>
      <c r="D175" s="159"/>
      <c r="E175" s="159"/>
      <c r="F175" s="159"/>
      <c r="G175" s="160"/>
      <c r="H175" s="161" t="s">
        <v>192</v>
      </c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  <c r="AH175" s="162"/>
      <c r="AI175" s="162"/>
      <c r="AJ175" s="162"/>
      <c r="AK175" s="162"/>
      <c r="AL175" s="162"/>
      <c r="AM175" s="162"/>
      <c r="AN175" s="162"/>
      <c r="AO175" s="162"/>
      <c r="AP175" s="162"/>
      <c r="AQ175" s="162"/>
      <c r="AR175" s="162"/>
      <c r="AS175" s="162"/>
      <c r="AT175" s="162"/>
      <c r="AU175" s="162"/>
      <c r="AV175" s="162"/>
      <c r="AW175" s="162"/>
      <c r="AX175" s="162"/>
      <c r="AY175" s="162"/>
      <c r="AZ175" s="162"/>
      <c r="BA175" s="162"/>
      <c r="BB175" s="162"/>
      <c r="BC175" s="163"/>
      <c r="BD175" s="55"/>
      <c r="BE175" s="56"/>
      <c r="BF175" s="56"/>
      <c r="BG175" s="56"/>
      <c r="BH175" s="56"/>
      <c r="BI175" s="56"/>
      <c r="BJ175" s="56"/>
      <c r="BK175" s="56"/>
      <c r="BL175" s="56">
        <v>8</v>
      </c>
      <c r="BM175" s="56"/>
      <c r="BN175" s="56"/>
      <c r="BO175" s="56"/>
      <c r="BP175" s="56"/>
      <c r="BQ175" s="56"/>
      <c r="BR175" s="56"/>
      <c r="BS175" s="57"/>
      <c r="BT175" s="81">
        <v>300</v>
      </c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2"/>
      <c r="CH175" s="82"/>
      <c r="CI175" s="83"/>
      <c r="CJ175" s="55"/>
      <c r="CK175" s="56"/>
      <c r="CL175" s="56"/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7"/>
      <c r="DB175" s="155">
        <v>2400</v>
      </c>
      <c r="DC175" s="156"/>
      <c r="DD175" s="156"/>
      <c r="DE175" s="156"/>
      <c r="DF175" s="156"/>
      <c r="DG175" s="156"/>
      <c r="DH175" s="156"/>
      <c r="DI175" s="156"/>
      <c r="DJ175" s="156"/>
      <c r="DK175" s="156"/>
      <c r="DL175" s="156"/>
      <c r="DM175" s="156"/>
      <c r="DN175" s="156"/>
      <c r="DO175" s="156"/>
      <c r="DP175" s="156"/>
      <c r="DQ175" s="156"/>
      <c r="DR175" s="156"/>
      <c r="DS175" s="157"/>
      <c r="DT175" s="64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6"/>
    </row>
    <row r="176" spans="1:141" ht="12" customHeight="1">
      <c r="A176" s="158" t="s">
        <v>81</v>
      </c>
      <c r="B176" s="159"/>
      <c r="C176" s="159"/>
      <c r="D176" s="159"/>
      <c r="E176" s="159"/>
      <c r="F176" s="159"/>
      <c r="G176" s="160"/>
      <c r="H176" s="161" t="s">
        <v>193</v>
      </c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  <c r="AH176" s="162"/>
      <c r="AI176" s="162"/>
      <c r="AJ176" s="162"/>
      <c r="AK176" s="162"/>
      <c r="AL176" s="162"/>
      <c r="AM176" s="162"/>
      <c r="AN176" s="162"/>
      <c r="AO176" s="162"/>
      <c r="AP176" s="162"/>
      <c r="AQ176" s="162"/>
      <c r="AR176" s="162"/>
      <c r="AS176" s="162"/>
      <c r="AT176" s="162"/>
      <c r="AU176" s="162"/>
      <c r="AV176" s="162"/>
      <c r="AW176" s="162"/>
      <c r="AX176" s="162"/>
      <c r="AY176" s="162"/>
      <c r="AZ176" s="162"/>
      <c r="BA176" s="162"/>
      <c r="BB176" s="162"/>
      <c r="BC176" s="163"/>
      <c r="BD176" s="55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7"/>
      <c r="BT176" s="55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7"/>
      <c r="CJ176" s="55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/>
      <c r="CY176" s="56"/>
      <c r="CZ176" s="56"/>
      <c r="DA176" s="57"/>
      <c r="DB176" s="155">
        <v>200</v>
      </c>
      <c r="DC176" s="156"/>
      <c r="DD176" s="156"/>
      <c r="DE176" s="156"/>
      <c r="DF176" s="156"/>
      <c r="DG176" s="156"/>
      <c r="DH176" s="156"/>
      <c r="DI176" s="156"/>
      <c r="DJ176" s="156"/>
      <c r="DK176" s="156"/>
      <c r="DL176" s="156"/>
      <c r="DM176" s="156"/>
      <c r="DN176" s="156"/>
      <c r="DO176" s="156"/>
      <c r="DP176" s="156"/>
      <c r="DQ176" s="156"/>
      <c r="DR176" s="156"/>
      <c r="DS176" s="157"/>
      <c r="DT176" s="64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6"/>
    </row>
    <row r="177" spans="1:141" ht="12" customHeight="1">
      <c r="A177" s="158" t="s">
        <v>84</v>
      </c>
      <c r="B177" s="159"/>
      <c r="C177" s="159"/>
      <c r="D177" s="159"/>
      <c r="E177" s="159"/>
      <c r="F177" s="159"/>
      <c r="G177" s="160"/>
      <c r="H177" s="161" t="s">
        <v>194</v>
      </c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/>
      <c r="AF177" s="162"/>
      <c r="AG177" s="162"/>
      <c r="AH177" s="162"/>
      <c r="AI177" s="162"/>
      <c r="AJ177" s="162"/>
      <c r="AK177" s="162"/>
      <c r="AL177" s="162"/>
      <c r="AM177" s="162"/>
      <c r="AN177" s="162"/>
      <c r="AO177" s="162"/>
      <c r="AP177" s="162"/>
      <c r="AQ177" s="162"/>
      <c r="AR177" s="162"/>
      <c r="AS177" s="162"/>
      <c r="AT177" s="162"/>
      <c r="AU177" s="162"/>
      <c r="AV177" s="162"/>
      <c r="AW177" s="162"/>
      <c r="AX177" s="162"/>
      <c r="AY177" s="162"/>
      <c r="AZ177" s="162"/>
      <c r="BA177" s="162"/>
      <c r="BB177" s="162"/>
      <c r="BC177" s="163"/>
      <c r="BD177" s="55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7"/>
      <c r="BT177" s="55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7"/>
      <c r="CJ177" s="55"/>
      <c r="CK177" s="56"/>
      <c r="CL177" s="56"/>
      <c r="CM177" s="56"/>
      <c r="CN177" s="56"/>
      <c r="CO177" s="56"/>
      <c r="CP177" s="56"/>
      <c r="CQ177" s="56"/>
      <c r="CR177" s="56"/>
      <c r="CS177" s="56"/>
      <c r="CT177" s="56"/>
      <c r="CU177" s="56"/>
      <c r="CV177" s="56"/>
      <c r="CW177" s="56"/>
      <c r="CX177" s="56"/>
      <c r="CY177" s="56"/>
      <c r="CZ177" s="56"/>
      <c r="DA177" s="57"/>
      <c r="DB177" s="155">
        <v>600</v>
      </c>
      <c r="DC177" s="156"/>
      <c r="DD177" s="156"/>
      <c r="DE177" s="156"/>
      <c r="DF177" s="156"/>
      <c r="DG177" s="156"/>
      <c r="DH177" s="156"/>
      <c r="DI177" s="156"/>
      <c r="DJ177" s="156"/>
      <c r="DK177" s="156"/>
      <c r="DL177" s="156"/>
      <c r="DM177" s="156"/>
      <c r="DN177" s="156"/>
      <c r="DO177" s="156"/>
      <c r="DP177" s="156"/>
      <c r="DQ177" s="156"/>
      <c r="DR177" s="156"/>
      <c r="DS177" s="157"/>
      <c r="DT177" s="64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6"/>
    </row>
    <row r="178" spans="1:141" ht="12" customHeight="1">
      <c r="A178" s="158" t="s">
        <v>85</v>
      </c>
      <c r="B178" s="159"/>
      <c r="C178" s="159"/>
      <c r="D178" s="159"/>
      <c r="E178" s="159"/>
      <c r="F178" s="159"/>
      <c r="G178" s="160"/>
      <c r="H178" s="161" t="s">
        <v>130</v>
      </c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2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3"/>
      <c r="BD178" s="81"/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3"/>
      <c r="BT178" s="81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82"/>
      <c r="CF178" s="82"/>
      <c r="CG178" s="82"/>
      <c r="CH178" s="82"/>
      <c r="CI178" s="83"/>
      <c r="CJ178" s="81"/>
      <c r="CK178" s="82"/>
      <c r="CL178" s="82"/>
      <c r="CM178" s="82"/>
      <c r="CN178" s="82"/>
      <c r="CO178" s="82"/>
      <c r="CP178" s="8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3"/>
      <c r="DB178" s="155"/>
      <c r="DC178" s="156"/>
      <c r="DD178" s="156"/>
      <c r="DE178" s="156"/>
      <c r="DF178" s="156"/>
      <c r="DG178" s="156"/>
      <c r="DH178" s="156"/>
      <c r="DI178" s="156"/>
      <c r="DJ178" s="156"/>
      <c r="DK178" s="156"/>
      <c r="DL178" s="156"/>
      <c r="DM178" s="156"/>
      <c r="DN178" s="156"/>
      <c r="DO178" s="156"/>
      <c r="DP178" s="156"/>
      <c r="DQ178" s="156"/>
      <c r="DR178" s="156"/>
      <c r="DS178" s="157"/>
      <c r="DT178" s="155">
        <v>150000</v>
      </c>
      <c r="DU178" s="156"/>
      <c r="DV178" s="156"/>
      <c r="DW178" s="156"/>
      <c r="DX178" s="156"/>
      <c r="DY178" s="156"/>
      <c r="DZ178" s="156"/>
      <c r="EA178" s="156"/>
      <c r="EB178" s="156"/>
      <c r="EC178" s="156"/>
      <c r="ED178" s="156"/>
      <c r="EE178" s="156"/>
      <c r="EF178" s="156"/>
      <c r="EG178" s="156"/>
      <c r="EH178" s="156"/>
      <c r="EI178" s="156"/>
      <c r="EJ178" s="156"/>
      <c r="EK178" s="157"/>
    </row>
    <row r="179" spans="1:141" ht="12" customHeight="1">
      <c r="A179" s="228">
        <v>11</v>
      </c>
      <c r="B179" s="228"/>
      <c r="C179" s="228"/>
      <c r="D179" s="228"/>
      <c r="E179" s="228"/>
      <c r="F179" s="228"/>
      <c r="G179" s="229"/>
      <c r="H179" s="161" t="s">
        <v>131</v>
      </c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3"/>
      <c r="BD179" s="81"/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3"/>
      <c r="BT179" s="81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82"/>
      <c r="CF179" s="82"/>
      <c r="CG179" s="82"/>
      <c r="CH179" s="82"/>
      <c r="CI179" s="83"/>
      <c r="CJ179" s="81"/>
      <c r="CK179" s="82"/>
      <c r="CL179" s="82"/>
      <c r="CM179" s="82"/>
      <c r="CN179" s="82"/>
      <c r="CO179" s="82"/>
      <c r="CP179" s="8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3"/>
      <c r="DB179" s="213"/>
      <c r="DC179" s="214"/>
      <c r="DD179" s="214"/>
      <c r="DE179" s="214"/>
      <c r="DF179" s="214"/>
      <c r="DG179" s="214"/>
      <c r="DH179" s="214"/>
      <c r="DI179" s="214"/>
      <c r="DJ179" s="214"/>
      <c r="DK179" s="214"/>
      <c r="DL179" s="214"/>
      <c r="DM179" s="214"/>
      <c r="DN179" s="214"/>
      <c r="DO179" s="214"/>
      <c r="DP179" s="214"/>
      <c r="DQ179" s="214"/>
      <c r="DR179" s="214"/>
      <c r="DS179" s="215"/>
      <c r="DT179" s="155"/>
      <c r="DU179" s="156"/>
      <c r="DV179" s="156"/>
      <c r="DW179" s="156"/>
      <c r="DX179" s="156"/>
      <c r="DY179" s="156"/>
      <c r="DZ179" s="156"/>
      <c r="EA179" s="156"/>
      <c r="EB179" s="156"/>
      <c r="EC179" s="156"/>
      <c r="ED179" s="156"/>
      <c r="EE179" s="156"/>
      <c r="EF179" s="156"/>
      <c r="EG179" s="156"/>
      <c r="EH179" s="156"/>
      <c r="EI179" s="156"/>
      <c r="EJ179" s="156"/>
      <c r="EK179" s="157"/>
    </row>
    <row r="180" spans="1:141" ht="12" customHeight="1">
      <c r="A180" s="158"/>
      <c r="B180" s="159"/>
      <c r="C180" s="159"/>
      <c r="D180" s="159"/>
      <c r="E180" s="159"/>
      <c r="F180" s="159"/>
      <c r="G180" s="160"/>
      <c r="H180" s="161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2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3"/>
      <c r="BD180" s="81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3"/>
      <c r="BT180" s="81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82"/>
      <c r="CF180" s="82"/>
      <c r="CG180" s="82"/>
      <c r="CH180" s="82"/>
      <c r="CI180" s="83"/>
      <c r="CJ180" s="81"/>
      <c r="CK180" s="82"/>
      <c r="CL180" s="82"/>
      <c r="CM180" s="82"/>
      <c r="CN180" s="82"/>
      <c r="CO180" s="82"/>
      <c r="CP180" s="8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3"/>
      <c r="DB180" s="213"/>
      <c r="DC180" s="214"/>
      <c r="DD180" s="214"/>
      <c r="DE180" s="214"/>
      <c r="DF180" s="214"/>
      <c r="DG180" s="214"/>
      <c r="DH180" s="214"/>
      <c r="DI180" s="214"/>
      <c r="DJ180" s="214"/>
      <c r="DK180" s="214"/>
      <c r="DL180" s="214"/>
      <c r="DM180" s="214"/>
      <c r="DN180" s="214"/>
      <c r="DO180" s="214"/>
      <c r="DP180" s="214"/>
      <c r="DQ180" s="214"/>
      <c r="DR180" s="214"/>
      <c r="DS180" s="215"/>
      <c r="DT180" s="155"/>
      <c r="DU180" s="156"/>
      <c r="DV180" s="156"/>
      <c r="DW180" s="156"/>
      <c r="DX180" s="156"/>
      <c r="DY180" s="156"/>
      <c r="DZ180" s="156"/>
      <c r="EA180" s="156"/>
      <c r="EB180" s="156"/>
      <c r="EC180" s="156"/>
      <c r="ED180" s="156"/>
      <c r="EE180" s="156"/>
      <c r="EF180" s="156"/>
      <c r="EG180" s="156"/>
      <c r="EH180" s="156"/>
      <c r="EI180" s="156"/>
      <c r="EJ180" s="156"/>
      <c r="EK180" s="157"/>
    </row>
    <row r="181" spans="1:150" ht="12" customHeight="1">
      <c r="A181" s="185"/>
      <c r="B181" s="185"/>
      <c r="C181" s="185"/>
      <c r="D181" s="185"/>
      <c r="E181" s="185"/>
      <c r="F181" s="185"/>
      <c r="G181" s="185"/>
      <c r="H181" s="264" t="s">
        <v>2</v>
      </c>
      <c r="I181" s="264"/>
      <c r="J181" s="264"/>
      <c r="K181" s="264"/>
      <c r="L181" s="264"/>
      <c r="M181" s="264"/>
      <c r="N181" s="264"/>
      <c r="O181" s="264"/>
      <c r="P181" s="264"/>
      <c r="Q181" s="264"/>
      <c r="R181" s="264"/>
      <c r="S181" s="264"/>
      <c r="T181" s="264"/>
      <c r="U181" s="264"/>
      <c r="V181" s="264"/>
      <c r="W181" s="264"/>
      <c r="X181" s="264"/>
      <c r="Y181" s="264"/>
      <c r="Z181" s="264"/>
      <c r="AA181" s="264"/>
      <c r="AB181" s="264"/>
      <c r="AC181" s="264"/>
      <c r="AD181" s="264"/>
      <c r="AE181" s="264"/>
      <c r="AF181" s="264"/>
      <c r="AG181" s="264"/>
      <c r="AH181" s="264"/>
      <c r="AI181" s="264"/>
      <c r="AJ181" s="264"/>
      <c r="AK181" s="264"/>
      <c r="AL181" s="264"/>
      <c r="AM181" s="264"/>
      <c r="AN181" s="264"/>
      <c r="AO181" s="264"/>
      <c r="AP181" s="264"/>
      <c r="AQ181" s="264"/>
      <c r="AR181" s="264"/>
      <c r="AS181" s="264"/>
      <c r="AT181" s="264"/>
      <c r="AU181" s="264"/>
      <c r="AV181" s="264"/>
      <c r="AW181" s="264"/>
      <c r="AX181" s="264"/>
      <c r="AY181" s="264"/>
      <c r="AZ181" s="264"/>
      <c r="BA181" s="264"/>
      <c r="BB181" s="264"/>
      <c r="BC181" s="265"/>
      <c r="BD181" s="180"/>
      <c r="BE181" s="181"/>
      <c r="BF181" s="181"/>
      <c r="BG181" s="181"/>
      <c r="BH181" s="181"/>
      <c r="BI181" s="181"/>
      <c r="BJ181" s="181"/>
      <c r="BK181" s="181"/>
      <c r="BL181" s="181"/>
      <c r="BM181" s="181"/>
      <c r="BN181" s="181"/>
      <c r="BO181" s="181"/>
      <c r="BP181" s="181"/>
      <c r="BQ181" s="181"/>
      <c r="BR181" s="181"/>
      <c r="BS181" s="182"/>
      <c r="BT181" s="231" t="s">
        <v>3</v>
      </c>
      <c r="BU181" s="231"/>
      <c r="BV181" s="231"/>
      <c r="BW181" s="231"/>
      <c r="BX181" s="231"/>
      <c r="BY181" s="231"/>
      <c r="BZ181" s="231"/>
      <c r="CA181" s="231"/>
      <c r="CB181" s="231"/>
      <c r="CC181" s="231"/>
      <c r="CD181" s="231"/>
      <c r="CE181" s="231"/>
      <c r="CF181" s="231"/>
      <c r="CG181" s="231"/>
      <c r="CH181" s="231"/>
      <c r="CI181" s="231"/>
      <c r="CJ181" s="180"/>
      <c r="CK181" s="181"/>
      <c r="CL181" s="181"/>
      <c r="CM181" s="181"/>
      <c r="CN181" s="181"/>
      <c r="CO181" s="181"/>
      <c r="CP181" s="181"/>
      <c r="CQ181" s="181"/>
      <c r="CR181" s="181"/>
      <c r="CS181" s="181"/>
      <c r="CT181" s="181"/>
      <c r="CU181" s="181"/>
      <c r="CV181" s="181"/>
      <c r="CW181" s="181"/>
      <c r="CX181" s="181"/>
      <c r="CY181" s="181"/>
      <c r="CZ181" s="181"/>
      <c r="DA181" s="182"/>
      <c r="DB181" s="213">
        <f>DB165+DB169+DB170+DB172+DB178+DB179+DB180+DB173+DB175+DB176+DB177</f>
        <v>156300</v>
      </c>
      <c r="DC181" s="214"/>
      <c r="DD181" s="214"/>
      <c r="DE181" s="214"/>
      <c r="DF181" s="214"/>
      <c r="DG181" s="214"/>
      <c r="DH181" s="214"/>
      <c r="DI181" s="214"/>
      <c r="DJ181" s="214"/>
      <c r="DK181" s="214"/>
      <c r="DL181" s="214"/>
      <c r="DM181" s="214"/>
      <c r="DN181" s="214"/>
      <c r="DO181" s="214"/>
      <c r="DP181" s="214"/>
      <c r="DQ181" s="214"/>
      <c r="DR181" s="214"/>
      <c r="DS181" s="215"/>
      <c r="DT181" s="213">
        <f>DT168+DT169+DT170+DT172+DT178+DT179+DT180+DT174</f>
        <v>150800</v>
      </c>
      <c r="DU181" s="214"/>
      <c r="DV181" s="214"/>
      <c r="DW181" s="214"/>
      <c r="DX181" s="214"/>
      <c r="DY181" s="214"/>
      <c r="DZ181" s="214"/>
      <c r="EA181" s="214"/>
      <c r="EB181" s="214"/>
      <c r="EC181" s="214"/>
      <c r="ED181" s="214"/>
      <c r="EE181" s="214"/>
      <c r="EF181" s="214"/>
      <c r="EG181" s="214"/>
      <c r="EH181" s="214"/>
      <c r="EI181" s="214"/>
      <c r="EJ181" s="214"/>
      <c r="EK181" s="215"/>
      <c r="ET181" s="6"/>
    </row>
    <row r="184" spans="1:105" ht="12" customHeight="1">
      <c r="A184" s="179" t="s">
        <v>141</v>
      </c>
      <c r="B184" s="179"/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179"/>
      <c r="W184" s="179"/>
      <c r="X184" s="179"/>
      <c r="Y184" s="179"/>
      <c r="Z184" s="179"/>
      <c r="AA184" s="179"/>
      <c r="AB184" s="179"/>
      <c r="AC184" s="179"/>
      <c r="AD184" s="179"/>
      <c r="AE184" s="179"/>
      <c r="AF184" s="179"/>
      <c r="AG184" s="179"/>
      <c r="AH184" s="179"/>
      <c r="AI184" s="179"/>
      <c r="AJ184" s="179"/>
      <c r="AK184" s="179"/>
      <c r="AL184" s="179"/>
      <c r="AM184" s="179"/>
      <c r="AN184" s="179"/>
      <c r="AO184" s="179"/>
      <c r="AP184" s="179"/>
      <c r="AQ184" s="179"/>
      <c r="AR184" s="179"/>
      <c r="AS184" s="179"/>
      <c r="AT184" s="179"/>
      <c r="AU184" s="179"/>
      <c r="AV184" s="179"/>
      <c r="AW184" s="179"/>
      <c r="AX184" s="179"/>
      <c r="AY184" s="179"/>
      <c r="AZ184" s="179"/>
      <c r="BA184" s="179"/>
      <c r="BB184" s="179"/>
      <c r="BC184" s="179"/>
      <c r="BT184" s="179" t="s">
        <v>178</v>
      </c>
      <c r="BU184" s="179"/>
      <c r="BV184" s="179"/>
      <c r="BW184" s="179"/>
      <c r="BX184" s="179"/>
      <c r="BY184" s="179"/>
      <c r="BZ184" s="179"/>
      <c r="CA184" s="179"/>
      <c r="CB184" s="179"/>
      <c r="CC184" s="179"/>
      <c r="CD184" s="179"/>
      <c r="CE184" s="179"/>
      <c r="CF184" s="179"/>
      <c r="CG184" s="179"/>
      <c r="CH184" s="179"/>
      <c r="CI184" s="179"/>
      <c r="CJ184" s="179"/>
      <c r="CK184" s="179"/>
      <c r="CL184" s="179"/>
      <c r="CM184" s="179"/>
      <c r="CN184" s="179"/>
      <c r="CO184" s="179"/>
      <c r="CP184" s="179"/>
      <c r="CQ184" s="179"/>
      <c r="CR184" s="179"/>
      <c r="CS184" s="179"/>
      <c r="CT184" s="179"/>
      <c r="CU184" s="179"/>
      <c r="CV184" s="179"/>
      <c r="CW184" s="179"/>
      <c r="CX184" s="179"/>
      <c r="CY184" s="179"/>
      <c r="CZ184" s="179"/>
      <c r="DA184" s="179"/>
    </row>
    <row r="186" spans="1:105" ht="12" customHeight="1">
      <c r="A186" s="179" t="s">
        <v>179</v>
      </c>
      <c r="B186" s="179"/>
      <c r="C186" s="179"/>
      <c r="D186" s="179"/>
      <c r="E186" s="179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  <c r="AE186" s="179"/>
      <c r="AF186" s="179"/>
      <c r="AG186" s="179"/>
      <c r="AH186" s="179"/>
      <c r="AI186" s="179"/>
      <c r="AJ186" s="179"/>
      <c r="AK186" s="179"/>
      <c r="AL186" s="179"/>
      <c r="AM186" s="179"/>
      <c r="AN186" s="179"/>
      <c r="AO186" s="179"/>
      <c r="AP186" s="179"/>
      <c r="AQ186" s="179"/>
      <c r="AR186" s="179"/>
      <c r="AS186" s="179"/>
      <c r="AT186" s="179"/>
      <c r="AU186" s="179"/>
      <c r="AV186" s="179"/>
      <c r="AW186" s="179"/>
      <c r="AX186" s="179"/>
      <c r="AY186" s="179"/>
      <c r="AZ186" s="179"/>
      <c r="BA186" s="179"/>
      <c r="BB186" s="179"/>
      <c r="BC186" s="179"/>
      <c r="BT186" s="179" t="s">
        <v>180</v>
      </c>
      <c r="BU186" s="179"/>
      <c r="BV186" s="179"/>
      <c r="BW186" s="179"/>
      <c r="BX186" s="179"/>
      <c r="BY186" s="179"/>
      <c r="BZ186" s="179"/>
      <c r="CA186" s="179"/>
      <c r="CB186" s="179"/>
      <c r="CC186" s="179"/>
      <c r="CD186" s="179"/>
      <c r="CE186" s="179"/>
      <c r="CF186" s="179"/>
      <c r="CG186" s="179"/>
      <c r="CH186" s="179"/>
      <c r="CI186" s="179"/>
      <c r="CJ186" s="179"/>
      <c r="CK186" s="179"/>
      <c r="CL186" s="179"/>
      <c r="CM186" s="179"/>
      <c r="CN186" s="179"/>
      <c r="CO186" s="179"/>
      <c r="CP186" s="179"/>
      <c r="CQ186" s="179"/>
      <c r="CR186" s="179"/>
      <c r="CS186" s="179"/>
      <c r="CT186" s="179"/>
      <c r="CU186" s="179"/>
      <c r="CV186" s="179"/>
      <c r="CW186" s="179"/>
      <c r="CX186" s="179"/>
      <c r="CY186" s="179"/>
      <c r="CZ186" s="179"/>
      <c r="DA186" s="179"/>
    </row>
  </sheetData>
  <sheetProtection/>
  <mergeCells count="610">
    <mergeCell ref="H171:BC171"/>
    <mergeCell ref="BD171:BS171"/>
    <mergeCell ref="BT171:CI171"/>
    <mergeCell ref="CJ171:DA171"/>
    <mergeCell ref="DB171:DS171"/>
    <mergeCell ref="DT171:EK171"/>
    <mergeCell ref="A9:F9"/>
    <mergeCell ref="G9:AD9"/>
    <mergeCell ref="AE9:AY9"/>
    <mergeCell ref="AZ9:BQ9"/>
    <mergeCell ref="BR9:DQ9"/>
    <mergeCell ref="DR9:EI9"/>
    <mergeCell ref="A7:AD7"/>
    <mergeCell ref="AE7:EI7"/>
    <mergeCell ref="G6:AD6"/>
    <mergeCell ref="AE6:AY6"/>
    <mergeCell ref="AZ6:BQ6"/>
    <mergeCell ref="G8:AY8"/>
    <mergeCell ref="BR8:DQ8"/>
    <mergeCell ref="DR8:EI8"/>
    <mergeCell ref="AZ8:BQ8"/>
    <mergeCell ref="A8:F8"/>
    <mergeCell ref="A128:G128"/>
    <mergeCell ref="H128:BC128"/>
    <mergeCell ref="H129:BC129"/>
    <mergeCell ref="BD129:BS129"/>
    <mergeCell ref="A132:EK132"/>
    <mergeCell ref="A3:FP3"/>
    <mergeCell ref="BR5:DQ5"/>
    <mergeCell ref="DR5:EI5"/>
    <mergeCell ref="BR6:DQ6"/>
    <mergeCell ref="DR6:EI6"/>
    <mergeCell ref="DT139:EK139"/>
    <mergeCell ref="BT138:CI138"/>
    <mergeCell ref="BT141:CI141"/>
    <mergeCell ref="A145:G145"/>
    <mergeCell ref="DB152:DS152"/>
    <mergeCell ref="A146:G146"/>
    <mergeCell ref="A152:G152"/>
    <mergeCell ref="BT139:CI139"/>
    <mergeCell ref="BT144:DA144"/>
    <mergeCell ref="DB149:DS149"/>
    <mergeCell ref="A136:G136"/>
    <mergeCell ref="BT135:DA135"/>
    <mergeCell ref="DB141:DS141"/>
    <mergeCell ref="DB139:DS139"/>
    <mergeCell ref="BT145:DA145"/>
    <mergeCell ref="DB140:DS140"/>
    <mergeCell ref="DB145:DS145"/>
    <mergeCell ref="DB138:DS138"/>
    <mergeCell ref="A137:G137"/>
    <mergeCell ref="BT167:CI167"/>
    <mergeCell ref="DB166:DS166"/>
    <mergeCell ref="DB167:DS167"/>
    <mergeCell ref="DT166:EK166"/>
    <mergeCell ref="DT167:EK167"/>
    <mergeCell ref="CJ167:DA167"/>
    <mergeCell ref="BT165:CI165"/>
    <mergeCell ref="DB165:DS165"/>
    <mergeCell ref="DT165:EK165"/>
    <mergeCell ref="A166:G166"/>
    <mergeCell ref="A167:G167"/>
    <mergeCell ref="H166:BC166"/>
    <mergeCell ref="H167:BC167"/>
    <mergeCell ref="BD166:BS166"/>
    <mergeCell ref="BD167:BS167"/>
    <mergeCell ref="BT166:CI166"/>
    <mergeCell ref="DB179:DS179"/>
    <mergeCell ref="DB180:DS180"/>
    <mergeCell ref="DT179:EK179"/>
    <mergeCell ref="DT180:EK180"/>
    <mergeCell ref="A178:G178"/>
    <mergeCell ref="H178:BC178"/>
    <mergeCell ref="BD178:BS178"/>
    <mergeCell ref="BT178:CI178"/>
    <mergeCell ref="DB178:DS178"/>
    <mergeCell ref="H179:BC179"/>
    <mergeCell ref="DT164:EK164"/>
    <mergeCell ref="A172:G172"/>
    <mergeCell ref="H172:BC172"/>
    <mergeCell ref="BD172:BS172"/>
    <mergeCell ref="BT172:CI172"/>
    <mergeCell ref="DB172:DS172"/>
    <mergeCell ref="DT172:EK172"/>
    <mergeCell ref="A165:G165"/>
    <mergeCell ref="H165:BC165"/>
    <mergeCell ref="BD165:BS165"/>
    <mergeCell ref="DT168:EK168"/>
    <mergeCell ref="CJ168:DA168"/>
    <mergeCell ref="A168:G168"/>
    <mergeCell ref="H168:BC168"/>
    <mergeCell ref="BD168:BS168"/>
    <mergeCell ref="A164:G164"/>
    <mergeCell ref="H164:BC164"/>
    <mergeCell ref="BD164:BS164"/>
    <mergeCell ref="BT164:CI164"/>
    <mergeCell ref="DB164:DS164"/>
    <mergeCell ref="A106:G106"/>
    <mergeCell ref="H106:AO106"/>
    <mergeCell ref="AP106:BE106"/>
    <mergeCell ref="BF106:BU106"/>
    <mergeCell ref="BV106:DU106"/>
    <mergeCell ref="BT79:CD79"/>
    <mergeCell ref="BT80:CD80"/>
    <mergeCell ref="CE80:EK80"/>
    <mergeCell ref="DV106:EK106"/>
    <mergeCell ref="DV104:EK104"/>
    <mergeCell ref="A77:G77"/>
    <mergeCell ref="H77:BC77"/>
    <mergeCell ref="BD77:BS77"/>
    <mergeCell ref="A69:G69"/>
    <mergeCell ref="X73:EK73"/>
    <mergeCell ref="A71:EK71"/>
    <mergeCell ref="A78:G78"/>
    <mergeCell ref="H78:BC78"/>
    <mergeCell ref="CE78:EK78"/>
    <mergeCell ref="AP75:EK75"/>
    <mergeCell ref="A79:G79"/>
    <mergeCell ref="H79:BC79"/>
    <mergeCell ref="BD79:BS79"/>
    <mergeCell ref="BT78:CD78"/>
    <mergeCell ref="BD78:BS78"/>
    <mergeCell ref="A75:AO75"/>
    <mergeCell ref="A103:G103"/>
    <mergeCell ref="A92:G92"/>
    <mergeCell ref="BF93:BU93"/>
    <mergeCell ref="AP91:BE91"/>
    <mergeCell ref="BV90:DU90"/>
    <mergeCell ref="A82:EK82"/>
    <mergeCell ref="DV90:EK90"/>
    <mergeCell ref="BF90:BU90"/>
    <mergeCell ref="AP102:BE102"/>
    <mergeCell ref="BF102:BU102"/>
    <mergeCell ref="AP93:BE93"/>
    <mergeCell ref="DV94:EK94"/>
    <mergeCell ref="CE79:EK79"/>
    <mergeCell ref="BD80:BS80"/>
    <mergeCell ref="DV92:EK92"/>
    <mergeCell ref="A86:AO86"/>
    <mergeCell ref="AP86:EK86"/>
    <mergeCell ref="A91:G91"/>
    <mergeCell ref="H91:AO91"/>
    <mergeCell ref="H80:BC80"/>
    <mergeCell ref="BF104:BU104"/>
    <mergeCell ref="BT77:CD77"/>
    <mergeCell ref="CE77:EK77"/>
    <mergeCell ref="DV103:EK103"/>
    <mergeCell ref="H93:AO93"/>
    <mergeCell ref="AP94:BE94"/>
    <mergeCell ref="A88:EK88"/>
    <mergeCell ref="BV93:DU93"/>
    <mergeCell ref="A80:G80"/>
    <mergeCell ref="H102:AO102"/>
    <mergeCell ref="A163:G163"/>
    <mergeCell ref="H163:BC163"/>
    <mergeCell ref="BD163:BS163"/>
    <mergeCell ref="H162:BC162"/>
    <mergeCell ref="BD162:BS162"/>
    <mergeCell ref="BD161:BS161"/>
    <mergeCell ref="H152:BS152"/>
    <mergeCell ref="H160:BC160"/>
    <mergeCell ref="BT152:DA152"/>
    <mergeCell ref="A141:G141"/>
    <mergeCell ref="A139:G139"/>
    <mergeCell ref="H139:BS139"/>
    <mergeCell ref="A144:G144"/>
    <mergeCell ref="A151:G151"/>
    <mergeCell ref="H151:BS151"/>
    <mergeCell ref="BT149:DA149"/>
    <mergeCell ref="DT130:EK130"/>
    <mergeCell ref="H140:BS140"/>
    <mergeCell ref="BT140:CI140"/>
    <mergeCell ref="BT142:CI142"/>
    <mergeCell ref="BT143:DA143"/>
    <mergeCell ref="BT146:DA146"/>
    <mergeCell ref="H137:BS137"/>
    <mergeCell ref="BT137:CI137"/>
    <mergeCell ref="H130:BC130"/>
    <mergeCell ref="DB137:DS137"/>
    <mergeCell ref="A133:AO133"/>
    <mergeCell ref="AP133:EK133"/>
    <mergeCell ref="H136:BS136"/>
    <mergeCell ref="A181:G181"/>
    <mergeCell ref="H181:BC181"/>
    <mergeCell ref="BD181:BS181"/>
    <mergeCell ref="BT181:CI181"/>
    <mergeCell ref="A161:G161"/>
    <mergeCell ref="A162:G162"/>
    <mergeCell ref="A138:G138"/>
    <mergeCell ref="A116:G116"/>
    <mergeCell ref="H116:BC116"/>
    <mergeCell ref="BD116:BS116"/>
    <mergeCell ref="DB116:DS116"/>
    <mergeCell ref="BD130:BS130"/>
    <mergeCell ref="A123:G123"/>
    <mergeCell ref="H123:BC123"/>
    <mergeCell ref="DB130:DS130"/>
    <mergeCell ref="BT130:DA130"/>
    <mergeCell ref="BD128:BS128"/>
    <mergeCell ref="A130:G130"/>
    <mergeCell ref="A110:EK110"/>
    <mergeCell ref="A115:G115"/>
    <mergeCell ref="H115:BC115"/>
    <mergeCell ref="BD115:BS115"/>
    <mergeCell ref="DT115:EK115"/>
    <mergeCell ref="A113:AO113"/>
    <mergeCell ref="AP113:EK113"/>
    <mergeCell ref="X111:EK111"/>
    <mergeCell ref="DB115:DS115"/>
    <mergeCell ref="BT115:DA115"/>
    <mergeCell ref="A125:G125"/>
    <mergeCell ref="H125:BC125"/>
    <mergeCell ref="BD125:BS125"/>
    <mergeCell ref="BT125:CI125"/>
    <mergeCell ref="BT127:DA127"/>
    <mergeCell ref="A122:G122"/>
    <mergeCell ref="H122:BC122"/>
    <mergeCell ref="BD122:BS122"/>
    <mergeCell ref="BT122:CI122"/>
    <mergeCell ref="BD127:BS127"/>
    <mergeCell ref="DT122:EK122"/>
    <mergeCell ref="BD123:BS123"/>
    <mergeCell ref="BT123:CI123"/>
    <mergeCell ref="DT123:EK123"/>
    <mergeCell ref="A121:G121"/>
    <mergeCell ref="H121:BC121"/>
    <mergeCell ref="BD121:BS121"/>
    <mergeCell ref="BT121:CI121"/>
    <mergeCell ref="DT121:EK121"/>
    <mergeCell ref="H119:BC119"/>
    <mergeCell ref="BD119:BS119"/>
    <mergeCell ref="BT119:CI119"/>
    <mergeCell ref="DT119:EK119"/>
    <mergeCell ref="BD120:BS120"/>
    <mergeCell ref="DT116:EK116"/>
    <mergeCell ref="DT118:EK118"/>
    <mergeCell ref="BT116:DA116"/>
    <mergeCell ref="DT117:EK117"/>
    <mergeCell ref="BT120:CI120"/>
    <mergeCell ref="A117:G117"/>
    <mergeCell ref="H117:BC117"/>
    <mergeCell ref="BD117:BS117"/>
    <mergeCell ref="A118:G118"/>
    <mergeCell ref="BT117:CI117"/>
    <mergeCell ref="BT118:CI118"/>
    <mergeCell ref="BD118:BS118"/>
    <mergeCell ref="BV107:DU107"/>
    <mergeCell ref="DV107:EK107"/>
    <mergeCell ref="A105:G105"/>
    <mergeCell ref="H105:AO105"/>
    <mergeCell ref="A107:G107"/>
    <mergeCell ref="H107:AO107"/>
    <mergeCell ref="AP107:BE107"/>
    <mergeCell ref="BF107:BU107"/>
    <mergeCell ref="AP105:BE105"/>
    <mergeCell ref="BF105:BU105"/>
    <mergeCell ref="BV105:DU105"/>
    <mergeCell ref="DV105:EK105"/>
    <mergeCell ref="BF103:BU103"/>
    <mergeCell ref="A104:G104"/>
    <mergeCell ref="H103:AO103"/>
    <mergeCell ref="AP103:BE103"/>
    <mergeCell ref="BV103:DU103"/>
    <mergeCell ref="H104:AO104"/>
    <mergeCell ref="AP104:BE104"/>
    <mergeCell ref="BV104:DU104"/>
    <mergeCell ref="BV102:DU102"/>
    <mergeCell ref="BF94:BU94"/>
    <mergeCell ref="EL94:FA94"/>
    <mergeCell ref="BV95:DU95"/>
    <mergeCell ref="H94:AO94"/>
    <mergeCell ref="A97:EK97"/>
    <mergeCell ref="A102:G102"/>
    <mergeCell ref="DV95:EK95"/>
    <mergeCell ref="A100:AO100"/>
    <mergeCell ref="AP100:EK100"/>
    <mergeCell ref="EL93:FA93"/>
    <mergeCell ref="A95:G95"/>
    <mergeCell ref="H95:AO95"/>
    <mergeCell ref="AP95:BE95"/>
    <mergeCell ref="DV102:EK102"/>
    <mergeCell ref="BF95:BU95"/>
    <mergeCell ref="EL95:FA95"/>
    <mergeCell ref="A94:G94"/>
    <mergeCell ref="BV94:DU94"/>
    <mergeCell ref="DV93:EK93"/>
    <mergeCell ref="EL91:FA91"/>
    <mergeCell ref="EL92:FA92"/>
    <mergeCell ref="AP92:BE92"/>
    <mergeCell ref="BF92:BU92"/>
    <mergeCell ref="EL90:FA90"/>
    <mergeCell ref="A93:G93"/>
    <mergeCell ref="BV92:DU92"/>
    <mergeCell ref="A90:G90"/>
    <mergeCell ref="H90:AO90"/>
    <mergeCell ref="AP90:BE90"/>
    <mergeCell ref="BT56:CD56"/>
    <mergeCell ref="CE56:EK56"/>
    <mergeCell ref="BT58:CD58"/>
    <mergeCell ref="AP64:EK64"/>
    <mergeCell ref="A60:EK60"/>
    <mergeCell ref="A58:G58"/>
    <mergeCell ref="H58:BC58"/>
    <mergeCell ref="CE58:EK58"/>
    <mergeCell ref="CE57:EK57"/>
    <mergeCell ref="BD67:BZ67"/>
    <mergeCell ref="BD66:BZ66"/>
    <mergeCell ref="BV91:DU91"/>
    <mergeCell ref="H57:BC57"/>
    <mergeCell ref="BD57:BS57"/>
    <mergeCell ref="BT57:CD57"/>
    <mergeCell ref="H56:BC56"/>
    <mergeCell ref="BD56:BS56"/>
    <mergeCell ref="X62:EK62"/>
    <mergeCell ref="A64:AO64"/>
    <mergeCell ref="A57:G57"/>
    <mergeCell ref="H92:AO92"/>
    <mergeCell ref="BF91:BU91"/>
    <mergeCell ref="DV91:EK91"/>
    <mergeCell ref="H69:BC69"/>
    <mergeCell ref="BD69:BZ69"/>
    <mergeCell ref="H68:BC68"/>
    <mergeCell ref="BD68:BZ68"/>
    <mergeCell ref="A66:G66"/>
    <mergeCell ref="H66:BC66"/>
    <mergeCell ref="BD58:BS58"/>
    <mergeCell ref="A67:G67"/>
    <mergeCell ref="H67:BC67"/>
    <mergeCell ref="A68:G68"/>
    <mergeCell ref="AP53:EK53"/>
    <mergeCell ref="BW26:DV26"/>
    <mergeCell ref="DB42:DS42"/>
    <mergeCell ref="A39:AO39"/>
    <mergeCell ref="AP39:EK39"/>
    <mergeCell ref="A55:G55"/>
    <mergeCell ref="H55:BC55"/>
    <mergeCell ref="BD55:BS55"/>
    <mergeCell ref="BT55:CD55"/>
    <mergeCell ref="CE55:EK55"/>
    <mergeCell ref="BW27:DV27"/>
    <mergeCell ref="H28:BV28"/>
    <mergeCell ref="BW31:DV31"/>
    <mergeCell ref="A29:F29"/>
    <mergeCell ref="DW26:EK26"/>
    <mergeCell ref="BW29:DV29"/>
    <mergeCell ref="DW29:EK29"/>
    <mergeCell ref="DW27:EK27"/>
    <mergeCell ref="G30:BV30"/>
    <mergeCell ref="H29:BV29"/>
    <mergeCell ref="H20:BV20"/>
    <mergeCell ref="BW20:DV20"/>
    <mergeCell ref="DW25:EK25"/>
    <mergeCell ref="A26:F26"/>
    <mergeCell ref="H26:BV26"/>
    <mergeCell ref="BW28:DV28"/>
    <mergeCell ref="A22:F22"/>
    <mergeCell ref="H22:BV22"/>
    <mergeCell ref="BW22:DV22"/>
    <mergeCell ref="DW20:EK20"/>
    <mergeCell ref="A21:F21"/>
    <mergeCell ref="H21:BV21"/>
    <mergeCell ref="BW21:DV21"/>
    <mergeCell ref="DW21:EK21"/>
    <mergeCell ref="A28:F28"/>
    <mergeCell ref="A27:F27"/>
    <mergeCell ref="DW28:EK28"/>
    <mergeCell ref="DW22:EK22"/>
    <mergeCell ref="H27:BV27"/>
    <mergeCell ref="A15:F15"/>
    <mergeCell ref="G15:BV15"/>
    <mergeCell ref="BW15:DV15"/>
    <mergeCell ref="DW15:EK15"/>
    <mergeCell ref="A17:F17"/>
    <mergeCell ref="BW16:DV16"/>
    <mergeCell ref="DW16:EK16"/>
    <mergeCell ref="DW17:EK17"/>
    <mergeCell ref="H17:BV17"/>
    <mergeCell ref="BW17:DV17"/>
    <mergeCell ref="BW18:DV19"/>
    <mergeCell ref="DW18:EK19"/>
    <mergeCell ref="H19:BV19"/>
    <mergeCell ref="A23:F24"/>
    <mergeCell ref="H23:BV23"/>
    <mergeCell ref="BW25:DV25"/>
    <mergeCell ref="BW23:DV24"/>
    <mergeCell ref="A20:F20"/>
    <mergeCell ref="A18:F19"/>
    <mergeCell ref="H18:BV18"/>
    <mergeCell ref="A35:EK35"/>
    <mergeCell ref="DT42:EK42"/>
    <mergeCell ref="A42:G42"/>
    <mergeCell ref="H42:BC42"/>
    <mergeCell ref="A30:F30"/>
    <mergeCell ref="DW30:EK30"/>
    <mergeCell ref="A31:F31"/>
    <mergeCell ref="BT42:DA42"/>
    <mergeCell ref="BD179:BS179"/>
    <mergeCell ref="BD180:BS180"/>
    <mergeCell ref="G31:BV31"/>
    <mergeCell ref="BT179:CI179"/>
    <mergeCell ref="H118:BC118"/>
    <mergeCell ref="A44:G44"/>
    <mergeCell ref="H44:BC44"/>
    <mergeCell ref="X37:EK37"/>
    <mergeCell ref="A33:EK33"/>
    <mergeCell ref="BD42:BS42"/>
    <mergeCell ref="A179:G179"/>
    <mergeCell ref="DW31:EK31"/>
    <mergeCell ref="A10:EK10"/>
    <mergeCell ref="DT43:EK43"/>
    <mergeCell ref="H120:BC120"/>
    <mergeCell ref="BT124:CI124"/>
    <mergeCell ref="A120:G120"/>
    <mergeCell ref="A48:EK48"/>
    <mergeCell ref="A127:G127"/>
    <mergeCell ref="DB119:DS119"/>
    <mergeCell ref="A6:F6"/>
    <mergeCell ref="A5:F5"/>
    <mergeCell ref="G5:AD5"/>
    <mergeCell ref="AE5:AY5"/>
    <mergeCell ref="AZ5:BQ5"/>
    <mergeCell ref="A45:G45"/>
    <mergeCell ref="A43:G43"/>
    <mergeCell ref="BD43:BS43"/>
    <mergeCell ref="A25:F25"/>
    <mergeCell ref="H25:BV25"/>
    <mergeCell ref="DB120:DS120"/>
    <mergeCell ref="DB43:DS43"/>
    <mergeCell ref="DT125:EK125"/>
    <mergeCell ref="A124:G124"/>
    <mergeCell ref="H124:BC124"/>
    <mergeCell ref="BD124:BS124"/>
    <mergeCell ref="H43:BC43"/>
    <mergeCell ref="A56:G56"/>
    <mergeCell ref="DB44:DS44"/>
    <mergeCell ref="A53:AO53"/>
    <mergeCell ref="DT159:EK159"/>
    <mergeCell ref="DT124:EK124"/>
    <mergeCell ref="DT127:EK127"/>
    <mergeCell ref="DB127:DS127"/>
    <mergeCell ref="A126:G126"/>
    <mergeCell ref="H126:BC126"/>
    <mergeCell ref="BD126:BS126"/>
    <mergeCell ref="BT126:CI126"/>
    <mergeCell ref="DT126:EK126"/>
    <mergeCell ref="DB126:DS126"/>
    <mergeCell ref="DB161:DS161"/>
    <mergeCell ref="H127:BC127"/>
    <mergeCell ref="DT181:EK181"/>
    <mergeCell ref="DT135:EK135"/>
    <mergeCell ref="DT137:EK137"/>
    <mergeCell ref="DT142:EK142"/>
    <mergeCell ref="DT136:EK136"/>
    <mergeCell ref="DT144:EK144"/>
    <mergeCell ref="DT138:EK138"/>
    <mergeCell ref="DT178:EK178"/>
    <mergeCell ref="BD160:BS160"/>
    <mergeCell ref="H161:BC161"/>
    <mergeCell ref="A159:G159"/>
    <mergeCell ref="BT160:CI160"/>
    <mergeCell ref="BT161:CI161"/>
    <mergeCell ref="BT159:CI159"/>
    <mergeCell ref="H159:BC159"/>
    <mergeCell ref="BD159:BS159"/>
    <mergeCell ref="DB181:DS181"/>
    <mergeCell ref="A135:G135"/>
    <mergeCell ref="H135:BC135"/>
    <mergeCell ref="BD135:BS135"/>
    <mergeCell ref="DB135:DS135"/>
    <mergeCell ref="DB143:DS143"/>
    <mergeCell ref="DB142:DS142"/>
    <mergeCell ref="H146:BS146"/>
    <mergeCell ref="DB162:DS162"/>
    <mergeCell ref="A160:G160"/>
    <mergeCell ref="DT145:EK145"/>
    <mergeCell ref="DB159:DS159"/>
    <mergeCell ref="A154:EK154"/>
    <mergeCell ref="DT141:EK141"/>
    <mergeCell ref="A140:G140"/>
    <mergeCell ref="DT143:EK143"/>
    <mergeCell ref="H143:BS143"/>
    <mergeCell ref="A149:G149"/>
    <mergeCell ref="DT152:EK152"/>
    <mergeCell ref="H141:BS141"/>
    <mergeCell ref="DB45:DS45"/>
    <mergeCell ref="BT43:DA43"/>
    <mergeCell ref="DT45:EK45"/>
    <mergeCell ref="X51:EK51"/>
    <mergeCell ref="H45:BC45"/>
    <mergeCell ref="BD45:BS45"/>
    <mergeCell ref="BD44:BS44"/>
    <mergeCell ref="DT44:EK44"/>
    <mergeCell ref="BT44:DA44"/>
    <mergeCell ref="BT45:DA45"/>
    <mergeCell ref="A49:EK49"/>
    <mergeCell ref="DB118:DS118"/>
    <mergeCell ref="DB117:DS117"/>
    <mergeCell ref="DB125:DS125"/>
    <mergeCell ref="DB124:DS124"/>
    <mergeCell ref="DB123:DS123"/>
    <mergeCell ref="DB122:DS122"/>
    <mergeCell ref="DB121:DS121"/>
    <mergeCell ref="DT120:EK120"/>
    <mergeCell ref="A119:G119"/>
    <mergeCell ref="A169:G169"/>
    <mergeCell ref="A170:G170"/>
    <mergeCell ref="H169:BC169"/>
    <mergeCell ref="H170:BC170"/>
    <mergeCell ref="BD169:BS169"/>
    <mergeCell ref="DT162:EK162"/>
    <mergeCell ref="BT168:CI168"/>
    <mergeCell ref="DB168:DS168"/>
    <mergeCell ref="BT162:CI162"/>
    <mergeCell ref="BT163:CI163"/>
    <mergeCell ref="DB160:DS160"/>
    <mergeCell ref="DT163:EK163"/>
    <mergeCell ref="DT161:EK161"/>
    <mergeCell ref="BD170:BS170"/>
    <mergeCell ref="BT169:CI169"/>
    <mergeCell ref="BT170:CI170"/>
    <mergeCell ref="DB169:DS169"/>
    <mergeCell ref="DB170:DS170"/>
    <mergeCell ref="DB163:DS163"/>
    <mergeCell ref="DT160:EK160"/>
    <mergeCell ref="CJ172:DA172"/>
    <mergeCell ref="CJ178:DA178"/>
    <mergeCell ref="CJ179:DA179"/>
    <mergeCell ref="DT169:EK169"/>
    <mergeCell ref="DT170:EK170"/>
    <mergeCell ref="CJ159:DA159"/>
    <mergeCell ref="CJ160:DA160"/>
    <mergeCell ref="CJ164:DA164"/>
    <mergeCell ref="CJ165:DA165"/>
    <mergeCell ref="CJ166:DA166"/>
    <mergeCell ref="BT150:DA150"/>
    <mergeCell ref="BT151:DA151"/>
    <mergeCell ref="DB136:DS136"/>
    <mergeCell ref="DB144:DS144"/>
    <mergeCell ref="BT136:DA136"/>
    <mergeCell ref="H138:BS138"/>
    <mergeCell ref="H145:BS145"/>
    <mergeCell ref="DB150:DS150"/>
    <mergeCell ref="DB151:DS151"/>
    <mergeCell ref="BT148:DA148"/>
    <mergeCell ref="DT128:EK128"/>
    <mergeCell ref="DT129:EK129"/>
    <mergeCell ref="DB147:DS147"/>
    <mergeCell ref="DB146:DS146"/>
    <mergeCell ref="DT146:EK146"/>
    <mergeCell ref="BT128:DA128"/>
    <mergeCell ref="BT129:DA129"/>
    <mergeCell ref="DB128:DS128"/>
    <mergeCell ref="DB129:DS129"/>
    <mergeCell ref="DT140:EK140"/>
    <mergeCell ref="A150:G150"/>
    <mergeCell ref="H147:BS147"/>
    <mergeCell ref="H149:BS149"/>
    <mergeCell ref="H150:BS150"/>
    <mergeCell ref="A143:G143"/>
    <mergeCell ref="H144:BS144"/>
    <mergeCell ref="H148:BS148"/>
    <mergeCell ref="DT149:EK149"/>
    <mergeCell ref="DT150:EK150"/>
    <mergeCell ref="DT151:EK151"/>
    <mergeCell ref="A156:AO156"/>
    <mergeCell ref="AP156:EK156"/>
    <mergeCell ref="A129:G129"/>
    <mergeCell ref="A147:G147"/>
    <mergeCell ref="A142:G142"/>
    <mergeCell ref="H142:BS142"/>
    <mergeCell ref="BT147:DA147"/>
    <mergeCell ref="A186:BC186"/>
    <mergeCell ref="A184:BC184"/>
    <mergeCell ref="BT186:DA186"/>
    <mergeCell ref="BT184:DA184"/>
    <mergeCell ref="CJ180:DA180"/>
    <mergeCell ref="CJ181:DA181"/>
    <mergeCell ref="A180:G180"/>
    <mergeCell ref="BT180:CI180"/>
    <mergeCell ref="H180:BC180"/>
    <mergeCell ref="DT147:EK147"/>
    <mergeCell ref="A16:F16"/>
    <mergeCell ref="DW23:EK24"/>
    <mergeCell ref="CJ169:DA169"/>
    <mergeCell ref="CJ170:DA170"/>
    <mergeCell ref="X12:EK12"/>
    <mergeCell ref="A13:AO13"/>
    <mergeCell ref="AP13:EK13"/>
    <mergeCell ref="G16:BV16"/>
    <mergeCell ref="H24:BV24"/>
    <mergeCell ref="DT148:EK148"/>
    <mergeCell ref="A173:G173"/>
    <mergeCell ref="H173:BC173"/>
    <mergeCell ref="A174:G174"/>
    <mergeCell ref="H174:BC174"/>
    <mergeCell ref="BD173:BS173"/>
    <mergeCell ref="BT173:CI173"/>
    <mergeCell ref="DB173:DS173"/>
    <mergeCell ref="CJ174:DA174"/>
    <mergeCell ref="DT174:EK174"/>
    <mergeCell ref="BT175:CI175"/>
    <mergeCell ref="DB175:DS175"/>
    <mergeCell ref="DB176:DS176"/>
    <mergeCell ref="DB177:DS177"/>
    <mergeCell ref="A175:G175"/>
    <mergeCell ref="A176:G176"/>
    <mergeCell ref="A177:G177"/>
    <mergeCell ref="H175:BC175"/>
    <mergeCell ref="H176:BC176"/>
    <mergeCell ref="H177:BC177"/>
  </mergeCells>
  <printOptions/>
  <pageMargins left="0.7874015748031497" right="0.5118110236220472" top="0.5905511811023623" bottom="0.3937007874015748" header="0.1968503937007874" footer="0.1968503937007874"/>
  <pageSetup fitToHeight="4" horizontalDpi="600" verticalDpi="600" orientation="portrait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95" min="1" max="15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BX13"/>
  <sheetViews>
    <sheetView zoomScalePageLayoutView="0" workbookViewId="0" topLeftCell="A1">
      <selection activeCell="BW11" sqref="BW11"/>
    </sheetView>
  </sheetViews>
  <sheetFormatPr defaultColWidth="1.12109375" defaultRowHeight="12.75"/>
  <cols>
    <col min="1" max="75" width="1.12109375" style="22" customWidth="1"/>
    <col min="76" max="76" width="6.375" style="22" customWidth="1"/>
    <col min="77" max="16384" width="1.12109375" style="22" customWidth="1"/>
  </cols>
  <sheetData>
    <row r="2" ht="15" customHeight="1">
      <c r="B2" s="23" t="s">
        <v>163</v>
      </c>
    </row>
    <row r="3" spans="1:76" ht="36.75" customHeight="1">
      <c r="A3" s="279" t="s">
        <v>142</v>
      </c>
      <c r="B3" s="289"/>
      <c r="C3" s="290"/>
      <c r="D3" s="279" t="s">
        <v>112</v>
      </c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90"/>
      <c r="AE3" s="279" t="s">
        <v>113</v>
      </c>
      <c r="AF3" s="289"/>
      <c r="AG3" s="289"/>
      <c r="AH3" s="289"/>
      <c r="AI3" s="289"/>
      <c r="AJ3" s="290"/>
      <c r="AK3" s="291" t="s">
        <v>114</v>
      </c>
      <c r="AL3" s="286"/>
      <c r="AM3" s="286"/>
      <c r="AN3" s="286"/>
      <c r="AO3" s="286"/>
      <c r="AP3" s="286"/>
      <c r="AQ3" s="286"/>
      <c r="AR3" s="286"/>
      <c r="AS3" s="291" t="s">
        <v>115</v>
      </c>
      <c r="AT3" s="286"/>
      <c r="AU3" s="286"/>
      <c r="AV3" s="286"/>
      <c r="AW3" s="286"/>
      <c r="AX3" s="286"/>
      <c r="AY3" s="286"/>
      <c r="AZ3" s="286"/>
      <c r="BA3" s="292" t="s">
        <v>116</v>
      </c>
      <c r="BB3" s="125"/>
      <c r="BC3" s="125"/>
      <c r="BD3" s="125"/>
      <c r="BE3" s="125"/>
      <c r="BF3" s="125"/>
      <c r="BG3" s="125"/>
      <c r="BH3" s="126"/>
      <c r="BI3" s="279"/>
      <c r="BJ3" s="289"/>
      <c r="BK3" s="289"/>
      <c r="BL3" s="289"/>
      <c r="BM3" s="289"/>
      <c r="BN3" s="289"/>
      <c r="BO3" s="289"/>
      <c r="BP3" s="290"/>
      <c r="BQ3" s="279" t="s">
        <v>117</v>
      </c>
      <c r="BR3" s="289"/>
      <c r="BS3" s="289"/>
      <c r="BT3" s="289"/>
      <c r="BU3" s="289"/>
      <c r="BV3" s="289"/>
      <c r="BW3" s="289"/>
      <c r="BX3" s="290"/>
    </row>
    <row r="4" spans="1:76" ht="56.25" customHeight="1">
      <c r="A4" s="293">
        <v>1</v>
      </c>
      <c r="B4" s="289"/>
      <c r="C4" s="290"/>
      <c r="D4" s="294" t="s">
        <v>118</v>
      </c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6"/>
      <c r="AE4" s="293" t="s">
        <v>119</v>
      </c>
      <c r="AF4" s="289"/>
      <c r="AG4" s="289"/>
      <c r="AH4" s="289"/>
      <c r="AI4" s="289"/>
      <c r="AJ4" s="290"/>
      <c r="AK4" s="87">
        <v>3</v>
      </c>
      <c r="AL4" s="87"/>
      <c r="AM4" s="87"/>
      <c r="AN4" s="87"/>
      <c r="AO4" s="87"/>
      <c r="AP4" s="87"/>
      <c r="AQ4" s="87"/>
      <c r="AR4" s="87"/>
      <c r="AS4" s="87">
        <v>4</v>
      </c>
      <c r="AT4" s="87"/>
      <c r="AU4" s="87"/>
      <c r="AV4" s="87"/>
      <c r="AW4" s="87"/>
      <c r="AX4" s="87"/>
      <c r="AY4" s="87"/>
      <c r="AZ4" s="87"/>
      <c r="BA4" s="282">
        <v>22</v>
      </c>
      <c r="BB4" s="282"/>
      <c r="BC4" s="282"/>
      <c r="BD4" s="282"/>
      <c r="BE4" s="282"/>
      <c r="BF4" s="282"/>
      <c r="BG4" s="282"/>
      <c r="BH4" s="282"/>
      <c r="BI4" s="81"/>
      <c r="BJ4" s="82"/>
      <c r="BK4" s="82"/>
      <c r="BL4" s="82"/>
      <c r="BM4" s="82"/>
      <c r="BN4" s="82"/>
      <c r="BO4" s="82"/>
      <c r="BP4" s="83"/>
      <c r="BQ4" s="81">
        <f>AK4+AS4+BA4</f>
        <v>29</v>
      </c>
      <c r="BR4" s="82"/>
      <c r="BS4" s="82"/>
      <c r="BT4" s="82"/>
      <c r="BU4" s="82"/>
      <c r="BV4" s="82"/>
      <c r="BW4" s="82"/>
      <c r="BX4" s="83"/>
    </row>
    <row r="5" spans="1:76" ht="64.5" customHeight="1">
      <c r="A5" s="293">
        <v>2</v>
      </c>
      <c r="B5" s="289"/>
      <c r="C5" s="290"/>
      <c r="D5" s="294" t="s">
        <v>120</v>
      </c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6"/>
      <c r="AE5" s="293" t="s">
        <v>119</v>
      </c>
      <c r="AF5" s="289"/>
      <c r="AG5" s="289"/>
      <c r="AH5" s="289"/>
      <c r="AI5" s="289"/>
      <c r="AJ5" s="290"/>
      <c r="AK5" s="87">
        <v>12</v>
      </c>
      <c r="AL5" s="87"/>
      <c r="AM5" s="87"/>
      <c r="AN5" s="87"/>
      <c r="AO5" s="87"/>
      <c r="AP5" s="87"/>
      <c r="AQ5" s="87"/>
      <c r="AR5" s="87"/>
      <c r="AS5" s="87">
        <v>12</v>
      </c>
      <c r="AT5" s="87"/>
      <c r="AU5" s="87"/>
      <c r="AV5" s="87"/>
      <c r="AW5" s="87"/>
      <c r="AX5" s="87"/>
      <c r="AY5" s="87"/>
      <c r="AZ5" s="87"/>
      <c r="BA5" s="282">
        <v>60</v>
      </c>
      <c r="BB5" s="282"/>
      <c r="BC5" s="282"/>
      <c r="BD5" s="282"/>
      <c r="BE5" s="282"/>
      <c r="BF5" s="282"/>
      <c r="BG5" s="282"/>
      <c r="BH5" s="282"/>
      <c r="BI5" s="81"/>
      <c r="BJ5" s="82"/>
      <c r="BK5" s="82"/>
      <c r="BL5" s="82"/>
      <c r="BM5" s="82"/>
      <c r="BN5" s="82"/>
      <c r="BO5" s="82"/>
      <c r="BP5" s="83"/>
      <c r="BQ5" s="81">
        <f>AK5+AS5+BA5</f>
        <v>84</v>
      </c>
      <c r="BR5" s="82"/>
      <c r="BS5" s="82"/>
      <c r="BT5" s="82"/>
      <c r="BU5" s="82"/>
      <c r="BV5" s="82"/>
      <c r="BW5" s="82"/>
      <c r="BX5" s="83"/>
    </row>
    <row r="6" spans="1:76" ht="50.25" customHeight="1">
      <c r="A6" s="293">
        <v>3</v>
      </c>
      <c r="B6" s="289"/>
      <c r="C6" s="290"/>
      <c r="D6" s="299" t="s">
        <v>121</v>
      </c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286" t="s">
        <v>122</v>
      </c>
      <c r="AF6" s="286"/>
      <c r="AG6" s="286"/>
      <c r="AH6" s="286"/>
      <c r="AI6" s="286"/>
      <c r="AJ6" s="286"/>
      <c r="AK6" s="87">
        <v>46247</v>
      </c>
      <c r="AL6" s="87"/>
      <c r="AM6" s="87"/>
      <c r="AN6" s="87"/>
      <c r="AO6" s="87"/>
      <c r="AP6" s="87"/>
      <c r="AQ6" s="87"/>
      <c r="AR6" s="87"/>
      <c r="AS6" s="87">
        <v>55776</v>
      </c>
      <c r="AT6" s="87"/>
      <c r="AU6" s="87"/>
      <c r="AV6" s="87"/>
      <c r="AW6" s="87"/>
      <c r="AX6" s="87"/>
      <c r="AY6" s="87"/>
      <c r="AZ6" s="87"/>
      <c r="BA6" s="282">
        <v>59353</v>
      </c>
      <c r="BB6" s="282"/>
      <c r="BC6" s="282"/>
      <c r="BD6" s="282"/>
      <c r="BE6" s="282"/>
      <c r="BF6" s="282"/>
      <c r="BG6" s="282"/>
      <c r="BH6" s="282"/>
      <c r="BI6" s="81"/>
      <c r="BJ6" s="82"/>
      <c r="BK6" s="82"/>
      <c r="BL6" s="82"/>
      <c r="BM6" s="82"/>
      <c r="BN6" s="82"/>
      <c r="BO6" s="82"/>
      <c r="BP6" s="83"/>
      <c r="BQ6" s="81"/>
      <c r="BR6" s="82"/>
      <c r="BS6" s="82"/>
      <c r="BT6" s="82"/>
      <c r="BU6" s="82"/>
      <c r="BV6" s="82"/>
      <c r="BW6" s="82"/>
      <c r="BX6" s="83"/>
    </row>
    <row r="7" spans="1:76" ht="70.5" customHeight="1" hidden="1">
      <c r="A7" s="293">
        <v>4</v>
      </c>
      <c r="B7" s="289"/>
      <c r="C7" s="290"/>
      <c r="D7" s="299" t="s">
        <v>183</v>
      </c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286" t="s">
        <v>123</v>
      </c>
      <c r="AF7" s="286"/>
      <c r="AG7" s="286"/>
      <c r="AH7" s="286"/>
      <c r="AI7" s="286"/>
      <c r="AJ7" s="286"/>
      <c r="AK7" s="87">
        <v>0.95</v>
      </c>
      <c r="AL7" s="87"/>
      <c r="AM7" s="87"/>
      <c r="AN7" s="87"/>
      <c r="AO7" s="87"/>
      <c r="AP7" s="87"/>
      <c r="AQ7" s="87"/>
      <c r="AR7" s="87"/>
      <c r="AS7" s="87">
        <v>0.95</v>
      </c>
      <c r="AT7" s="87"/>
      <c r="AU7" s="87"/>
      <c r="AV7" s="87"/>
      <c r="AW7" s="87"/>
      <c r="AX7" s="87"/>
      <c r="AY7" s="87"/>
      <c r="AZ7" s="87"/>
      <c r="BA7" s="87">
        <v>0.95</v>
      </c>
      <c r="BB7" s="87"/>
      <c r="BC7" s="87"/>
      <c r="BD7" s="87"/>
      <c r="BE7" s="87"/>
      <c r="BF7" s="87"/>
      <c r="BG7" s="87"/>
      <c r="BH7" s="87"/>
      <c r="BI7" s="81"/>
      <c r="BJ7" s="82"/>
      <c r="BK7" s="82"/>
      <c r="BL7" s="82"/>
      <c r="BM7" s="82"/>
      <c r="BN7" s="82"/>
      <c r="BO7" s="82"/>
      <c r="BP7" s="83"/>
      <c r="BQ7" s="81"/>
      <c r="BR7" s="82"/>
      <c r="BS7" s="82"/>
      <c r="BT7" s="82"/>
      <c r="BU7" s="82"/>
      <c r="BV7" s="82"/>
      <c r="BW7" s="82"/>
      <c r="BX7" s="83"/>
    </row>
    <row r="8" spans="1:76" ht="46.5" customHeight="1">
      <c r="A8" s="293">
        <v>4</v>
      </c>
      <c r="B8" s="289"/>
      <c r="C8" s="290"/>
      <c r="D8" s="294" t="s">
        <v>124</v>
      </c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8"/>
      <c r="AE8" s="286" t="s">
        <v>122</v>
      </c>
      <c r="AF8" s="286"/>
      <c r="AG8" s="286"/>
      <c r="AH8" s="286"/>
      <c r="AI8" s="286"/>
      <c r="AJ8" s="286"/>
      <c r="AK8" s="282">
        <f>AK5*AK6*AK7</f>
        <v>527215.7999999999</v>
      </c>
      <c r="AL8" s="282"/>
      <c r="AM8" s="282"/>
      <c r="AN8" s="282"/>
      <c r="AO8" s="282"/>
      <c r="AP8" s="282"/>
      <c r="AQ8" s="282"/>
      <c r="AR8" s="282"/>
      <c r="AS8" s="282">
        <f>AS5*AS6*AS7</f>
        <v>635846.4</v>
      </c>
      <c r="AT8" s="282"/>
      <c r="AU8" s="282"/>
      <c r="AV8" s="282"/>
      <c r="AW8" s="282"/>
      <c r="AX8" s="282"/>
      <c r="AY8" s="282"/>
      <c r="AZ8" s="282"/>
      <c r="BA8" s="282">
        <f>BA5*BA6*BA7</f>
        <v>3383121</v>
      </c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12">
        <f>AK8+AS8+BA8</f>
        <v>4546183.2</v>
      </c>
      <c r="BR8" s="212"/>
      <c r="BS8" s="212"/>
      <c r="BT8" s="212"/>
      <c r="BU8" s="212"/>
      <c r="BV8" s="212"/>
      <c r="BW8" s="212"/>
      <c r="BX8" s="212"/>
    </row>
    <row r="9" spans="37:76" ht="9.75" customHeight="1"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51"/>
      <c r="BR9" s="51"/>
      <c r="BS9" s="51"/>
      <c r="BT9" s="51"/>
      <c r="BU9" s="51"/>
      <c r="BV9" s="51"/>
      <c r="BW9" s="51"/>
      <c r="BX9" s="51"/>
    </row>
    <row r="10" spans="37:76" ht="15.75"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51"/>
      <c r="BR10" s="51"/>
      <c r="BS10" s="51"/>
      <c r="BT10" s="51"/>
      <c r="BU10" s="51"/>
      <c r="BV10" s="51"/>
      <c r="BW10" s="51"/>
      <c r="BX10" s="51"/>
    </row>
    <row r="11" spans="4:70" ht="15.75">
      <c r="D11" s="287" t="s">
        <v>141</v>
      </c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Z11" s="179" t="s">
        <v>178</v>
      </c>
      <c r="BA11" s="179"/>
      <c r="BB11" s="179"/>
      <c r="BC11" s="179"/>
      <c r="BD11" s="179"/>
      <c r="BE11" s="179"/>
      <c r="BF11" s="179"/>
      <c r="BG11" s="179"/>
      <c r="BH11" s="179"/>
      <c r="BI11" s="179"/>
      <c r="BJ11" s="288"/>
      <c r="BK11" s="288"/>
      <c r="BL11" s="288"/>
      <c r="BM11" s="288"/>
      <c r="BN11" s="288"/>
      <c r="BO11" s="288"/>
      <c r="BP11" s="288"/>
      <c r="BQ11" s="288"/>
      <c r="BR11" s="288"/>
    </row>
    <row r="13" spans="4:66" ht="15.75">
      <c r="D13" s="287" t="s">
        <v>179</v>
      </c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Z13" s="287" t="s">
        <v>180</v>
      </c>
      <c r="BA13" s="287"/>
      <c r="BB13" s="287"/>
      <c r="BC13" s="287"/>
      <c r="BD13" s="287"/>
      <c r="BE13" s="287"/>
      <c r="BF13" s="287"/>
      <c r="BG13" s="287"/>
      <c r="BH13" s="287"/>
      <c r="BI13" s="288"/>
      <c r="BJ13" s="288"/>
      <c r="BK13" s="288"/>
      <c r="BL13" s="288"/>
      <c r="BM13" s="288"/>
      <c r="BN13" s="288"/>
    </row>
  </sheetData>
  <sheetProtection/>
  <mergeCells count="52">
    <mergeCell ref="D13:AK13"/>
    <mergeCell ref="D11:AK11"/>
    <mergeCell ref="BA8:BH8"/>
    <mergeCell ref="BI8:BP8"/>
    <mergeCell ref="AZ11:BR11"/>
    <mergeCell ref="A7:C7"/>
    <mergeCell ref="D7:AD7"/>
    <mergeCell ref="AE7:AJ7"/>
    <mergeCell ref="AK7:AR7"/>
    <mergeCell ref="AS7:AZ7"/>
    <mergeCell ref="BQ8:BX8"/>
    <mergeCell ref="BQ7:BX7"/>
    <mergeCell ref="BA7:BH7"/>
    <mergeCell ref="BI7:BP7"/>
    <mergeCell ref="A6:C6"/>
    <mergeCell ref="D6:AD6"/>
    <mergeCell ref="AE6:AJ6"/>
    <mergeCell ref="AK6:AR6"/>
    <mergeCell ref="AS6:AZ6"/>
    <mergeCell ref="A8:C8"/>
    <mergeCell ref="D8:AD8"/>
    <mergeCell ref="AE8:AJ8"/>
    <mergeCell ref="AK8:AR8"/>
    <mergeCell ref="AS8:AZ8"/>
    <mergeCell ref="BA5:BH5"/>
    <mergeCell ref="BI5:BP5"/>
    <mergeCell ref="BQ4:BX4"/>
    <mergeCell ref="BA4:BH4"/>
    <mergeCell ref="BI4:BP4"/>
    <mergeCell ref="BI6:BP6"/>
    <mergeCell ref="BQ6:BX6"/>
    <mergeCell ref="BA6:BH6"/>
    <mergeCell ref="A5:C5"/>
    <mergeCell ref="D5:AD5"/>
    <mergeCell ref="AE5:AJ5"/>
    <mergeCell ref="AK5:AR5"/>
    <mergeCell ref="AS5:AZ5"/>
    <mergeCell ref="A4:C4"/>
    <mergeCell ref="D4:AD4"/>
    <mergeCell ref="AE4:AJ4"/>
    <mergeCell ref="AK4:AR4"/>
    <mergeCell ref="AS4:AZ4"/>
    <mergeCell ref="AZ13:BN13"/>
    <mergeCell ref="BI3:BP3"/>
    <mergeCell ref="BQ3:BX3"/>
    <mergeCell ref="BQ5:BX5"/>
    <mergeCell ref="A3:C3"/>
    <mergeCell ref="D3:AD3"/>
    <mergeCell ref="AE3:AJ3"/>
    <mergeCell ref="AK3:AR3"/>
    <mergeCell ref="AS3:AZ3"/>
    <mergeCell ref="BA3:BH3"/>
  </mergeCells>
  <printOptions/>
  <pageMargins left="0.7" right="0.7" top="0.75" bottom="0.75" header="0.3" footer="0.3"/>
  <pageSetup fitToHeight="2" fitToWidth="1"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Тугушева Анна Александровна</cp:lastModifiedBy>
  <cp:lastPrinted>2021-03-05T05:35:44Z</cp:lastPrinted>
  <dcterms:created xsi:type="dcterms:W3CDTF">2008-10-01T13:21:49Z</dcterms:created>
  <dcterms:modified xsi:type="dcterms:W3CDTF">2021-03-05T05:46:45Z</dcterms:modified>
  <cp:category/>
  <cp:version/>
  <cp:contentType/>
  <cp:contentStatus/>
</cp:coreProperties>
</file>